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020" windowHeight="8205" activeTab="0"/>
  </bookViews>
  <sheets>
    <sheet name="Sheet 3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Contabilitate</author>
  </authors>
  <commentList>
    <comment ref="A115" authorId="0">
      <text>
        <r>
          <rPr>
            <b/>
            <sz val="8"/>
            <rFont val="Tahoma"/>
            <family val="2"/>
          </rPr>
          <t>Contabilitate: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<sst xmlns="http://schemas.openxmlformats.org/spreadsheetml/2006/main" count="218" uniqueCount="125">
  <si>
    <t>Anexa nr. 1 a</t>
  </si>
  <si>
    <t>ORAS    AZUGA</t>
  </si>
  <si>
    <t>Ordonator principal de credite:</t>
  </si>
  <si>
    <t>L I S T A</t>
  </si>
  <si>
    <t>INV</t>
  </si>
  <si>
    <t>MII LEI</t>
  </si>
  <si>
    <t>C+M</t>
  </si>
  <si>
    <t>Nr.</t>
  </si>
  <si>
    <t>D E N U M I R E A</t>
  </si>
  <si>
    <t>Valoarea</t>
  </si>
  <si>
    <t>Cheltuieli</t>
  </si>
  <si>
    <t>f i n a n t a t e   d i n :</t>
  </si>
  <si>
    <t>crt.</t>
  </si>
  <si>
    <t>O B I E C T I V E L O R</t>
  </si>
  <si>
    <t>totala</t>
  </si>
  <si>
    <t>totale</t>
  </si>
  <si>
    <t>Surse</t>
  </si>
  <si>
    <t>Credite</t>
  </si>
  <si>
    <t>Alte surse</t>
  </si>
  <si>
    <t>Total</t>
  </si>
  <si>
    <t>din care:</t>
  </si>
  <si>
    <t xml:space="preserve">     D E  I N V E S T I T I I</t>
  </si>
  <si>
    <t>conf. S.F.</t>
  </si>
  <si>
    <t>actualiz.</t>
  </si>
  <si>
    <t>proprii</t>
  </si>
  <si>
    <t>bancare</t>
  </si>
  <si>
    <t>constituite</t>
  </si>
  <si>
    <t>alocatii</t>
  </si>
  <si>
    <t>interne</t>
  </si>
  <si>
    <t>externe</t>
  </si>
  <si>
    <t>Cf.Legii</t>
  </si>
  <si>
    <t>bugetare</t>
  </si>
  <si>
    <t>de la bug.</t>
  </si>
  <si>
    <t>transferuri</t>
  </si>
  <si>
    <t>local</t>
  </si>
  <si>
    <t>bug. stat</t>
  </si>
  <si>
    <t>4=5 la 9</t>
  </si>
  <si>
    <t>9=10+11</t>
  </si>
  <si>
    <t>T O T A L</t>
  </si>
  <si>
    <t>A</t>
  </si>
  <si>
    <t>Lucrari in continuare</t>
  </si>
  <si>
    <t>B</t>
  </si>
  <si>
    <t>Lucrari noi</t>
  </si>
  <si>
    <t>C.</t>
  </si>
  <si>
    <t>Alte cheltuieli de investitii</t>
  </si>
  <si>
    <t xml:space="preserve">Din TOTAL desfasurat,potrivit clasificatiei, pe </t>
  </si>
  <si>
    <t>capitole bugetare:</t>
  </si>
  <si>
    <t xml:space="preserve">Cap. 51.02 - </t>
  </si>
  <si>
    <t>AUTORITATI PUBLICE</t>
  </si>
  <si>
    <t>A.</t>
  </si>
  <si>
    <t>B.</t>
  </si>
  <si>
    <t>Actualizarea SF + Doc. Tehnica "Reabilitare si modernizare strazi orasul Azuga</t>
  </si>
  <si>
    <t>Actualizare SF + intocmire PT "Reabilitare si modernizare strazi orasul Azuga etapa II"</t>
  </si>
  <si>
    <t>SF construire campus scolar</t>
  </si>
  <si>
    <t>Servicii consultanta proiect reabilitarea si modernizarea sistemelor de apa si canalizare - cota finantare 2%</t>
  </si>
  <si>
    <t>Documentatie amenajari in vederea sporirii sigurantei traficului pietonal in orasul Azuga</t>
  </si>
  <si>
    <t>SF refacere zone afectate de calamitati prin amenajarea torentilor si regularizarea vailor din bazinul Vaii azugii</t>
  </si>
  <si>
    <t>TOTAL</t>
  </si>
  <si>
    <t>Cap.67.02</t>
  </si>
  <si>
    <t>Cultura, recreere religie</t>
  </si>
  <si>
    <t>Utilitati sala sport 150 locuri - CNI</t>
  </si>
  <si>
    <t>Cap. 70.02</t>
  </si>
  <si>
    <t>Locuinte, servicii si dezvoltare publica</t>
  </si>
  <si>
    <t>Amenajari exterioare si bransamente utilitati Bloc ANL - Str. Valea Azugii nr. 1</t>
  </si>
  <si>
    <t>Reabilitare termica blocuri locuinte</t>
  </si>
  <si>
    <t>Cap.74.02</t>
  </si>
  <si>
    <t>Protectia mediului</t>
  </si>
  <si>
    <t>Reabilitarea si modernizarea sistemelor de apa si canalizare</t>
  </si>
  <si>
    <t>Reabilitare retele alimentare cu apa si canalizare , reabilitare/inlocuire rezervor parc , orasul Azuga</t>
  </si>
  <si>
    <t>Cap.84.02</t>
  </si>
  <si>
    <t>Transporturi</t>
  </si>
  <si>
    <t>Lucrari reabilitare si modernizare strazi orasul Azuga</t>
  </si>
  <si>
    <t>Lucrari reabilitare si modernizare strazi orasul Azuga etapa II</t>
  </si>
  <si>
    <t>Lucrari de reinnoire a imbracamintii rutiere strazi Sorica, Brazilor, Rondului</t>
  </si>
  <si>
    <t>Lucrari de imbracare a strazilor Garbovei, Ec. Teodoroiu, Toamnei,Republicii, Izvoarelor, Muncii, 23 August</t>
  </si>
  <si>
    <t>Alte surse constituite conform legii</t>
  </si>
  <si>
    <t>mii lei</t>
  </si>
  <si>
    <t>reprezinta</t>
  </si>
  <si>
    <t>sume primite in cont 5006 si transferate in cont 5002.40</t>
  </si>
  <si>
    <t>contributia asociatiei de proprietari la reabilitare termica blocuri</t>
  </si>
  <si>
    <t>total</t>
  </si>
  <si>
    <t>Sef serviciu economic,</t>
  </si>
  <si>
    <t>Cirstea Ileana</t>
  </si>
  <si>
    <t>Licenta OEM WIN</t>
  </si>
  <si>
    <t>Infiintarea centrului national de informare si promovare turistica</t>
  </si>
  <si>
    <t>Licente calculator</t>
  </si>
  <si>
    <t>Actualizare PUG</t>
  </si>
  <si>
    <t>Instalatie iluminat nocturn partie de schi Sorica</t>
  </si>
  <si>
    <t>REALIZARI INVESTITII</t>
  </si>
  <si>
    <t>excedent</t>
  </si>
  <si>
    <t>incasari</t>
  </si>
  <si>
    <t>SD</t>
  </si>
  <si>
    <t xml:space="preserve">realizari </t>
  </si>
  <si>
    <t>bug local</t>
  </si>
  <si>
    <t>inc SD</t>
  </si>
  <si>
    <t xml:space="preserve">total </t>
  </si>
  <si>
    <t>realizari</t>
  </si>
  <si>
    <t>disponibil</t>
  </si>
  <si>
    <t xml:space="preserve">disponibil </t>
  </si>
  <si>
    <t>Aprobat</t>
  </si>
  <si>
    <t>Utilitati sala sport - 180 locuri</t>
  </si>
  <si>
    <t>Cap.65.02</t>
  </si>
  <si>
    <t>Invatamant</t>
  </si>
  <si>
    <t>PRIMAR BARBU CIPRIAN GEORGE</t>
  </si>
  <si>
    <t>Documentatie cadastrala pentru proiecte, cladiri, terenuri, goluri alpine in vederea intabularii</t>
  </si>
  <si>
    <t>SF - Parc oras Azuga, Amenajare, realizare obiective turistice si accesibilizarea functiilor</t>
  </si>
  <si>
    <t>Servicii consultanta - Parc oras Azuga, Amenajare, realizare obiective turistice si accesibilizarea functiilor</t>
  </si>
  <si>
    <t>PUZ pentru constructii civile</t>
  </si>
  <si>
    <t>Cap.66.02</t>
  </si>
  <si>
    <t>Sanatate</t>
  </si>
  <si>
    <t>SF Modernizare cresa, gradinita in orasul Azuga</t>
  </si>
  <si>
    <t>obiectivelor de investitii pe anul 2018 cu finantare partiala sau integrala de la bugetul local</t>
  </si>
  <si>
    <t>Cap.61.02</t>
  </si>
  <si>
    <t>Ordine publica si siguranta nationala</t>
  </si>
  <si>
    <t>DALI + Expertiza, Modernizare si dotare scoala oras Azuga</t>
  </si>
  <si>
    <t>Servicii consultanta accesare fonduri proiect„Imbunatatirea calitatii vietii populatiei in oras Azuga lot I”</t>
  </si>
  <si>
    <t>Servicii consultanta accesare fonduri proiect„Imbunatatirea calitatii vietii populatiei in oras Azuga lot II”</t>
  </si>
  <si>
    <t>SF - Construire locuinte sociale si amenajare spatiuu ambiental</t>
  </si>
  <si>
    <t>Reabilitarea si modernizare retelei de strazi a orasului Azuga etapa II</t>
  </si>
  <si>
    <t xml:space="preserve">Data: </t>
  </si>
  <si>
    <t>Lucrari constructii, proiectare si asistenta tehnica din partea proiectantului, pentru„Cresterea capacitatii de inzapezire a Partiei Sorica</t>
  </si>
  <si>
    <t xml:space="preserve">D.A.L.I .+Expertiza tehnica - Infiintare centru social pentru persoane varstnice in orasul Azuga judetul Prahova </t>
  </si>
  <si>
    <t xml:space="preserve">Servicii de consultanta accesare fonduri proiect Infiintare centru social pentru persoane varstnice in orasul Azuga judetul Prahova </t>
  </si>
  <si>
    <t>S.F. Locuinte sociale str.Ritivoiu</t>
  </si>
  <si>
    <t>S.F. Sistematizare teren, drenuri , aparari de mal, locuinte sociale str Umbroasa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</si>
</sst>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u val="single"/>
      <sz val="14"/>
      <name val="Times New Roman"/>
      <family val="1"/>
    </font>
    <font>
      <b/>
      <i/>
      <sz val="16"/>
      <name val="Times New Roman"/>
      <family val="1"/>
    </font>
    <font>
      <i/>
      <sz val="14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thin"/>
      <bottom style="thick"/>
    </border>
    <border>
      <left style="thin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3" fillId="0" borderId="0" xfId="57">
      <alignment/>
      <protection/>
    </xf>
    <xf numFmtId="0" fontId="3" fillId="0" borderId="0" xfId="57" applyBorder="1" applyAlignment="1">
      <alignment/>
      <protection/>
    </xf>
    <xf numFmtId="0" fontId="4" fillId="0" borderId="0" xfId="57" applyFont="1">
      <alignment/>
      <protection/>
    </xf>
    <xf numFmtId="0" fontId="3" fillId="0" borderId="0" xfId="57" applyBorder="1">
      <alignment/>
      <protection/>
    </xf>
    <xf numFmtId="0" fontId="5" fillId="0" borderId="0" xfId="57" applyFont="1" applyAlignment="1">
      <alignment/>
      <protection/>
    </xf>
    <xf numFmtId="0" fontId="3" fillId="0" borderId="0" xfId="57" applyFont="1">
      <alignment/>
      <protection/>
    </xf>
    <xf numFmtId="0" fontId="4" fillId="0" borderId="0" xfId="57" applyFont="1" applyFill="1" applyBorder="1" applyAlignment="1">
      <alignment horizontal="right"/>
      <protection/>
    </xf>
    <xf numFmtId="0" fontId="3" fillId="0" borderId="10" xfId="57" applyBorder="1" applyAlignment="1">
      <alignment horizontal="center"/>
      <protection/>
    </xf>
    <xf numFmtId="0" fontId="3" fillId="0" borderId="0" xfId="57" applyAlignment="1">
      <alignment horizontal="center"/>
      <protection/>
    </xf>
    <xf numFmtId="0" fontId="3" fillId="0" borderId="11" xfId="57" applyBorder="1">
      <alignment/>
      <protection/>
    </xf>
    <xf numFmtId="0" fontId="3" fillId="0" borderId="12" xfId="57" applyBorder="1">
      <alignment/>
      <protection/>
    </xf>
    <xf numFmtId="0" fontId="3" fillId="0" borderId="13" xfId="57" applyBorder="1">
      <alignment/>
      <protection/>
    </xf>
    <xf numFmtId="0" fontId="3" fillId="0" borderId="14" xfId="57" applyBorder="1">
      <alignment/>
      <protection/>
    </xf>
    <xf numFmtId="0" fontId="3" fillId="0" borderId="15" xfId="57" applyBorder="1">
      <alignment/>
      <protection/>
    </xf>
    <xf numFmtId="0" fontId="3" fillId="0" borderId="16" xfId="57" applyBorder="1">
      <alignment/>
      <protection/>
    </xf>
    <xf numFmtId="0" fontId="3" fillId="0" borderId="17" xfId="57" applyBorder="1" applyAlignment="1">
      <alignment horizontal="center"/>
      <protection/>
    </xf>
    <xf numFmtId="0" fontId="3" fillId="0" borderId="18" xfId="57" applyBorder="1" applyAlignment="1">
      <alignment horizontal="center"/>
      <protection/>
    </xf>
    <xf numFmtId="0" fontId="3" fillId="0" borderId="19" xfId="57" applyBorder="1" applyAlignment="1">
      <alignment horizontal="center"/>
      <protection/>
    </xf>
    <xf numFmtId="0" fontId="3" fillId="0" borderId="0" xfId="57" applyBorder="1" applyAlignment="1">
      <alignment horizontal="center"/>
      <protection/>
    </xf>
    <xf numFmtId="0" fontId="3" fillId="0" borderId="20" xfId="57" applyBorder="1" applyAlignment="1">
      <alignment horizontal="center"/>
      <protection/>
    </xf>
    <xf numFmtId="0" fontId="3" fillId="0" borderId="21" xfId="57" applyBorder="1" applyAlignment="1">
      <alignment horizontal="center"/>
      <protection/>
    </xf>
    <xf numFmtId="0" fontId="3" fillId="0" borderId="22" xfId="57" applyBorder="1" applyAlignment="1">
      <alignment horizontal="center"/>
      <protection/>
    </xf>
    <xf numFmtId="0" fontId="3" fillId="0" borderId="23" xfId="57" applyBorder="1" applyAlignment="1">
      <alignment horizontal="left"/>
      <protection/>
    </xf>
    <xf numFmtId="0" fontId="3" fillId="0" borderId="24" xfId="57" applyBorder="1" applyAlignment="1">
      <alignment horizontal="center"/>
      <protection/>
    </xf>
    <xf numFmtId="0" fontId="3" fillId="0" borderId="17" xfId="57" applyBorder="1">
      <alignment/>
      <protection/>
    </xf>
    <xf numFmtId="0" fontId="3" fillId="0" borderId="18" xfId="57" applyBorder="1">
      <alignment/>
      <protection/>
    </xf>
    <xf numFmtId="0" fontId="3" fillId="0" borderId="19" xfId="57" applyFill="1" applyBorder="1" applyAlignment="1">
      <alignment horizontal="center"/>
      <protection/>
    </xf>
    <xf numFmtId="0" fontId="3" fillId="0" borderId="25" xfId="57" applyBorder="1">
      <alignment/>
      <protection/>
    </xf>
    <xf numFmtId="0" fontId="3" fillId="0" borderId="26" xfId="57" applyBorder="1">
      <alignment/>
      <protection/>
    </xf>
    <xf numFmtId="0" fontId="3" fillId="0" borderId="27" xfId="57" applyBorder="1">
      <alignment/>
      <protection/>
    </xf>
    <xf numFmtId="0" fontId="3" fillId="0" borderId="27" xfId="57" applyBorder="1" applyAlignment="1">
      <alignment horizontal="center"/>
      <protection/>
    </xf>
    <xf numFmtId="0" fontId="3" fillId="0" borderId="28" xfId="57" applyBorder="1">
      <alignment/>
      <protection/>
    </xf>
    <xf numFmtId="0" fontId="3" fillId="0" borderId="25" xfId="57" applyBorder="1" applyAlignment="1">
      <alignment horizontal="center"/>
      <protection/>
    </xf>
    <xf numFmtId="0" fontId="3" fillId="0" borderId="29" xfId="57" applyBorder="1" applyAlignment="1">
      <alignment horizontal="center"/>
      <protection/>
    </xf>
    <xf numFmtId="0" fontId="3" fillId="0" borderId="16" xfId="57" applyBorder="1" applyAlignment="1">
      <alignment horizontal="center"/>
      <protection/>
    </xf>
    <xf numFmtId="0" fontId="4" fillId="0" borderId="30" xfId="57" applyFont="1" applyBorder="1">
      <alignment/>
      <protection/>
    </xf>
    <xf numFmtId="0" fontId="4" fillId="0" borderId="31" xfId="57" applyFont="1" applyBorder="1">
      <alignment/>
      <protection/>
    </xf>
    <xf numFmtId="0" fontId="4" fillId="0" borderId="32" xfId="57" applyFont="1" applyBorder="1">
      <alignment/>
      <protection/>
    </xf>
    <xf numFmtId="0" fontId="4" fillId="0" borderId="33" xfId="57" applyFont="1" applyBorder="1" applyAlignment="1">
      <alignment horizontal="right"/>
      <protection/>
    </xf>
    <xf numFmtId="2" fontId="4" fillId="0" borderId="33" xfId="57" applyNumberFormat="1" applyFont="1" applyBorder="1" applyAlignment="1">
      <alignment horizontal="right"/>
      <protection/>
    </xf>
    <xf numFmtId="0" fontId="4" fillId="0" borderId="0" xfId="57" applyFont="1">
      <alignment/>
      <protection/>
    </xf>
    <xf numFmtId="0" fontId="4" fillId="0" borderId="34" xfId="57" applyFont="1" applyBorder="1">
      <alignment/>
      <protection/>
    </xf>
    <xf numFmtId="0" fontId="4" fillId="0" borderId="35" xfId="57" applyFont="1" applyBorder="1">
      <alignment/>
      <protection/>
    </xf>
    <xf numFmtId="2" fontId="4" fillId="0" borderId="35" xfId="57" applyNumberFormat="1" applyFont="1" applyBorder="1">
      <alignment/>
      <protection/>
    </xf>
    <xf numFmtId="2" fontId="4" fillId="0" borderId="35" xfId="57" applyNumberFormat="1" applyFont="1" applyBorder="1" applyAlignment="1">
      <alignment horizontal="right"/>
      <protection/>
    </xf>
    <xf numFmtId="0" fontId="3" fillId="0" borderId="30" xfId="57" applyBorder="1">
      <alignment/>
      <protection/>
    </xf>
    <xf numFmtId="0" fontId="3" fillId="0" borderId="34" xfId="57" applyBorder="1">
      <alignment/>
      <protection/>
    </xf>
    <xf numFmtId="0" fontId="3" fillId="0" borderId="35" xfId="57" applyFont="1" applyBorder="1">
      <alignment/>
      <protection/>
    </xf>
    <xf numFmtId="2" fontId="3" fillId="0" borderId="35" xfId="57" applyNumberFormat="1" applyBorder="1">
      <alignment/>
      <protection/>
    </xf>
    <xf numFmtId="0" fontId="3" fillId="0" borderId="35" xfId="57" applyBorder="1">
      <alignment/>
      <protection/>
    </xf>
    <xf numFmtId="0" fontId="3" fillId="0" borderId="36" xfId="57" applyBorder="1">
      <alignment/>
      <protection/>
    </xf>
    <xf numFmtId="0" fontId="4" fillId="0" borderId="36" xfId="57" applyFont="1" applyBorder="1">
      <alignment/>
      <protection/>
    </xf>
    <xf numFmtId="0" fontId="5" fillId="0" borderId="30" xfId="57" applyFont="1" applyBorder="1" applyAlignment="1">
      <alignment horizontal="center"/>
      <protection/>
    </xf>
    <xf numFmtId="0" fontId="5" fillId="0" borderId="30" xfId="57" applyFont="1" applyBorder="1">
      <alignment/>
      <protection/>
    </xf>
    <xf numFmtId="0" fontId="5" fillId="0" borderId="34" xfId="57" applyFont="1" applyBorder="1">
      <alignment/>
      <protection/>
    </xf>
    <xf numFmtId="0" fontId="5" fillId="0" borderId="35" xfId="57" applyFont="1" applyBorder="1" applyAlignment="1">
      <alignment horizontal="right"/>
      <protection/>
    </xf>
    <xf numFmtId="2" fontId="5" fillId="0" borderId="35" xfId="57" applyNumberFormat="1" applyFont="1" applyBorder="1">
      <alignment/>
      <protection/>
    </xf>
    <xf numFmtId="0" fontId="5" fillId="0" borderId="35" xfId="57" applyFont="1" applyBorder="1">
      <alignment/>
      <protection/>
    </xf>
    <xf numFmtId="0" fontId="5" fillId="0" borderId="0" xfId="57" applyFont="1">
      <alignment/>
      <protection/>
    </xf>
    <xf numFmtId="0" fontId="3" fillId="0" borderId="30" xfId="57" applyFont="1" applyBorder="1" applyAlignment="1">
      <alignment horizontal="center"/>
      <protection/>
    </xf>
    <xf numFmtId="0" fontId="3" fillId="0" borderId="30" xfId="57" applyFont="1" applyBorder="1" applyAlignment="1">
      <alignment horizontal="center" wrapText="1"/>
      <protection/>
    </xf>
    <xf numFmtId="0" fontId="3" fillId="0" borderId="35" xfId="57" applyFont="1" applyBorder="1" applyAlignment="1">
      <alignment horizontal="right"/>
      <protection/>
    </xf>
    <xf numFmtId="2" fontId="3" fillId="0" borderId="35" xfId="57" applyNumberFormat="1" applyFont="1" applyBorder="1">
      <alignment/>
      <protection/>
    </xf>
    <xf numFmtId="2" fontId="5" fillId="0" borderId="35" xfId="57" applyNumberFormat="1" applyFont="1" applyBorder="1" applyAlignment="1">
      <alignment horizontal="right"/>
      <protection/>
    </xf>
    <xf numFmtId="0" fontId="3" fillId="0" borderId="30" xfId="57" applyFont="1" applyBorder="1" applyAlignment="1">
      <alignment horizontal="center"/>
      <protection/>
    </xf>
    <xf numFmtId="0" fontId="3" fillId="0" borderId="30" xfId="57" applyFont="1" applyBorder="1" applyAlignment="1">
      <alignment horizontal="left" wrapText="1"/>
      <protection/>
    </xf>
    <xf numFmtId="0" fontId="3" fillId="0" borderId="34" xfId="57" applyFont="1" applyBorder="1" applyAlignment="1">
      <alignment horizontal="left" wrapText="1"/>
      <protection/>
    </xf>
    <xf numFmtId="2" fontId="3" fillId="0" borderId="35" xfId="57" applyNumberFormat="1" applyFont="1" applyBorder="1">
      <alignment/>
      <protection/>
    </xf>
    <xf numFmtId="2" fontId="3" fillId="0" borderId="35" xfId="57" applyNumberFormat="1" applyFont="1" applyBorder="1" applyAlignment="1">
      <alignment horizontal="right"/>
      <protection/>
    </xf>
    <xf numFmtId="0" fontId="3" fillId="0" borderId="0" xfId="57" applyFont="1">
      <alignment/>
      <protection/>
    </xf>
    <xf numFmtId="0" fontId="4" fillId="0" borderId="30" xfId="57" applyFont="1" applyBorder="1">
      <alignment/>
      <protection/>
    </xf>
    <xf numFmtId="0" fontId="3" fillId="0" borderId="30" xfId="57" applyFont="1" applyBorder="1">
      <alignment/>
      <protection/>
    </xf>
    <xf numFmtId="2" fontId="5" fillId="0" borderId="35" xfId="57" applyNumberFormat="1" applyFont="1" applyBorder="1">
      <alignment/>
      <protection/>
    </xf>
    <xf numFmtId="0" fontId="3" fillId="0" borderId="37" xfId="57" applyBorder="1" applyAlignment="1">
      <alignment horizontal="center"/>
      <protection/>
    </xf>
    <xf numFmtId="0" fontId="3" fillId="0" borderId="30" xfId="57" applyFont="1" applyBorder="1" applyAlignment="1">
      <alignment horizontal="left"/>
      <protection/>
    </xf>
    <xf numFmtId="0" fontId="3" fillId="0" borderId="34" xfId="57" applyFont="1" applyBorder="1" applyAlignment="1">
      <alignment horizontal="left"/>
      <protection/>
    </xf>
    <xf numFmtId="0" fontId="4" fillId="0" borderId="37" xfId="57" applyFont="1" applyBorder="1" applyAlignment="1">
      <alignment horizontal="center"/>
      <protection/>
    </xf>
    <xf numFmtId="0" fontId="5" fillId="0" borderId="37" xfId="57" applyFont="1" applyBorder="1" applyAlignment="1">
      <alignment horizontal="center"/>
      <protection/>
    </xf>
    <xf numFmtId="0" fontId="3" fillId="0" borderId="35" xfId="57" applyBorder="1" applyAlignment="1">
      <alignment horizontal="right"/>
      <protection/>
    </xf>
    <xf numFmtId="0" fontId="3" fillId="0" borderId="37" xfId="57" applyFont="1" applyBorder="1" applyAlignment="1">
      <alignment horizontal="center"/>
      <protection/>
    </xf>
    <xf numFmtId="0" fontId="3" fillId="0" borderId="37" xfId="57" applyFont="1" applyBorder="1" applyAlignment="1">
      <alignment horizontal="center"/>
      <protection/>
    </xf>
    <xf numFmtId="0" fontId="3" fillId="0" borderId="30" xfId="57" applyBorder="1" applyAlignment="1">
      <alignment horizontal="center"/>
      <protection/>
    </xf>
    <xf numFmtId="0" fontId="3" fillId="0" borderId="35" xfId="57" applyNumberFormat="1" applyFont="1" applyBorder="1" applyAlignment="1">
      <alignment horizontal="right"/>
      <protection/>
    </xf>
    <xf numFmtId="2" fontId="5" fillId="0" borderId="38" xfId="57" applyNumberFormat="1" applyFont="1" applyBorder="1">
      <alignment/>
      <protection/>
    </xf>
    <xf numFmtId="2" fontId="5" fillId="0" borderId="39" xfId="57" applyNumberFormat="1" applyFont="1" applyBorder="1">
      <alignment/>
      <protection/>
    </xf>
    <xf numFmtId="2" fontId="3" fillId="0" borderId="39" xfId="57" applyNumberFormat="1" applyBorder="1">
      <alignment/>
      <protection/>
    </xf>
    <xf numFmtId="2" fontId="3" fillId="0" borderId="35" xfId="57" applyNumberFormat="1" applyFont="1" applyBorder="1" applyAlignment="1">
      <alignment horizontal="right"/>
      <protection/>
    </xf>
    <xf numFmtId="0" fontId="7" fillId="0" borderId="37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34" xfId="57" applyFont="1" applyBorder="1" applyAlignment="1">
      <alignment horizontal="center" wrapText="1"/>
      <protection/>
    </xf>
    <xf numFmtId="0" fontId="5" fillId="0" borderId="37" xfId="57" applyFont="1" applyBorder="1" applyAlignment="1">
      <alignment horizontal="center"/>
      <protection/>
    </xf>
    <xf numFmtId="2" fontId="5" fillId="0" borderId="35" xfId="57" applyNumberFormat="1" applyFont="1" applyBorder="1" applyAlignment="1">
      <alignment horizontal="right"/>
      <protection/>
    </xf>
    <xf numFmtId="0" fontId="5" fillId="0" borderId="0" xfId="57" applyFont="1">
      <alignment/>
      <protection/>
    </xf>
    <xf numFmtId="0" fontId="4" fillId="0" borderId="30" xfId="57" applyFont="1" applyBorder="1" applyAlignment="1">
      <alignment horizontal="left" wrapText="1"/>
      <protection/>
    </xf>
    <xf numFmtId="0" fontId="4" fillId="0" borderId="34" xfId="57" applyFont="1" applyBorder="1" applyAlignment="1">
      <alignment horizontal="left" wrapText="1"/>
      <protection/>
    </xf>
    <xf numFmtId="2" fontId="3" fillId="0" borderId="35" xfId="57" applyNumberFormat="1" applyBorder="1" applyAlignment="1">
      <alignment horizontal="right"/>
      <protection/>
    </xf>
    <xf numFmtId="0" fontId="5" fillId="0" borderId="40" xfId="57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5" fillId="0" borderId="34" xfId="57" applyFont="1" applyBorder="1" applyAlignment="1">
      <alignment horizontal="left"/>
      <protection/>
    </xf>
    <xf numFmtId="0" fontId="5" fillId="0" borderId="41" xfId="57" applyFont="1" applyBorder="1" applyAlignment="1">
      <alignment horizontal="center"/>
      <protection/>
    </xf>
    <xf numFmtId="2" fontId="3" fillId="0" borderId="42" xfId="57" applyNumberFormat="1" applyFont="1" applyBorder="1" applyAlignment="1">
      <alignment horizontal="right"/>
      <protection/>
    </xf>
    <xf numFmtId="2" fontId="3" fillId="0" borderId="42" xfId="57" applyNumberFormat="1" applyFont="1" applyBorder="1">
      <alignment/>
      <protection/>
    </xf>
    <xf numFmtId="0" fontId="3" fillId="0" borderId="0" xfId="57" applyFont="1" applyBorder="1" applyAlignment="1">
      <alignment horizontal="left"/>
      <protection/>
    </xf>
    <xf numFmtId="2" fontId="3" fillId="0" borderId="0" xfId="57" applyNumberFormat="1" applyFont="1" applyBorder="1" applyAlignment="1">
      <alignment horizontal="right"/>
      <protection/>
    </xf>
    <xf numFmtId="2" fontId="3" fillId="0" borderId="0" xfId="57" applyNumberFormat="1" applyFont="1" applyBorder="1">
      <alignment/>
      <protection/>
    </xf>
    <xf numFmtId="0" fontId="3" fillId="0" borderId="39" xfId="57" applyFont="1" applyBorder="1" applyAlignment="1">
      <alignment horizontal="left"/>
      <protection/>
    </xf>
    <xf numFmtId="2" fontId="3" fillId="0" borderId="39" xfId="57" applyNumberFormat="1" applyFont="1" applyBorder="1" applyAlignment="1">
      <alignment horizontal="right"/>
      <protection/>
    </xf>
    <xf numFmtId="0" fontId="3" fillId="0" borderId="39" xfId="57" applyFont="1" applyBorder="1" applyAlignment="1">
      <alignment horizontal="left" wrapText="1"/>
      <protection/>
    </xf>
    <xf numFmtId="2" fontId="3" fillId="0" borderId="39" xfId="57" applyNumberFormat="1" applyFont="1" applyBorder="1" applyAlignment="1">
      <alignment horizontal="right" wrapText="1"/>
      <protection/>
    </xf>
    <xf numFmtId="0" fontId="3" fillId="0" borderId="39" xfId="57" applyFont="1" applyBorder="1">
      <alignment/>
      <protection/>
    </xf>
    <xf numFmtId="0" fontId="4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3" fillId="0" borderId="0" xfId="57" applyAlignment="1">
      <alignment horizontal="center" vertical="center"/>
      <protection/>
    </xf>
    <xf numFmtId="0" fontId="3" fillId="0" borderId="0" xfId="57" applyBorder="1" applyAlignment="1">
      <alignment horizontal="center" vertical="center"/>
      <protection/>
    </xf>
    <xf numFmtId="0" fontId="3" fillId="0" borderId="28" xfId="57" applyFont="1" applyBorder="1" applyAlignment="1">
      <alignment horizontal="center"/>
      <protection/>
    </xf>
    <xf numFmtId="2" fontId="3" fillId="0" borderId="39" xfId="57" applyNumberFormat="1" applyBorder="1" applyAlignment="1">
      <alignment/>
      <protection/>
    </xf>
    <xf numFmtId="0" fontId="3" fillId="0" borderId="43" xfId="57" applyBorder="1" applyAlignment="1">
      <alignment horizontal="center"/>
      <protection/>
    </xf>
    <xf numFmtId="2" fontId="3" fillId="0" borderId="39" xfId="57" applyNumberFormat="1" applyFont="1" applyBorder="1">
      <alignment/>
      <protection/>
    </xf>
    <xf numFmtId="0" fontId="3" fillId="0" borderId="39" xfId="57" applyFont="1" applyBorder="1">
      <alignment/>
      <protection/>
    </xf>
    <xf numFmtId="0" fontId="3" fillId="0" borderId="39" xfId="57" applyBorder="1">
      <alignment/>
      <protection/>
    </xf>
    <xf numFmtId="0" fontId="3" fillId="0" borderId="39" xfId="57" applyNumberFormat="1" applyFont="1" applyBorder="1" applyAlignment="1">
      <alignment horizontal="right"/>
      <protection/>
    </xf>
    <xf numFmtId="2" fontId="3" fillId="0" borderId="39" xfId="57" applyNumberFormat="1" applyFont="1" applyBorder="1">
      <alignment/>
      <protection/>
    </xf>
    <xf numFmtId="0" fontId="3" fillId="0" borderId="39" xfId="57" applyBorder="1" applyAlignment="1">
      <alignment horizontal="right"/>
      <protection/>
    </xf>
    <xf numFmtId="2" fontId="3" fillId="0" borderId="39" xfId="57" applyNumberFormat="1" applyFont="1" applyBorder="1" applyAlignment="1">
      <alignment horizontal="right"/>
      <protection/>
    </xf>
    <xf numFmtId="0" fontId="5" fillId="0" borderId="39" xfId="57" applyFont="1" applyBorder="1">
      <alignment/>
      <protection/>
    </xf>
    <xf numFmtId="0" fontId="5" fillId="0" borderId="39" xfId="57" applyFont="1" applyBorder="1">
      <alignment/>
      <protection/>
    </xf>
    <xf numFmtId="2" fontId="5" fillId="0" borderId="39" xfId="57" applyNumberFormat="1" applyFont="1" applyBorder="1">
      <alignment/>
      <protection/>
    </xf>
    <xf numFmtId="0" fontId="3" fillId="0" borderId="44" xfId="57" applyFont="1" applyBorder="1" applyAlignment="1">
      <alignment horizontal="center"/>
      <protection/>
    </xf>
    <xf numFmtId="0" fontId="3" fillId="0" borderId="45" xfId="57" applyFont="1" applyBorder="1" applyAlignment="1">
      <alignment horizontal="center"/>
      <protection/>
    </xf>
    <xf numFmtId="0" fontId="3" fillId="0" borderId="46" xfId="57" applyBorder="1" applyAlignment="1">
      <alignment horizontal="center"/>
      <protection/>
    </xf>
    <xf numFmtId="0" fontId="3" fillId="0" borderId="47" xfId="57" applyBorder="1">
      <alignment/>
      <protection/>
    </xf>
    <xf numFmtId="0" fontId="3" fillId="0" borderId="48" xfId="57" applyBorder="1">
      <alignment/>
      <protection/>
    </xf>
    <xf numFmtId="0" fontId="3" fillId="0" borderId="48" xfId="57" applyFont="1" applyBorder="1">
      <alignment/>
      <protection/>
    </xf>
    <xf numFmtId="0" fontId="3" fillId="0" borderId="49" xfId="57" applyBorder="1">
      <alignment/>
      <protection/>
    </xf>
    <xf numFmtId="0" fontId="3" fillId="0" borderId="50" xfId="57" applyBorder="1">
      <alignment/>
      <protection/>
    </xf>
    <xf numFmtId="0" fontId="3" fillId="0" borderId="50" xfId="57" applyFont="1" applyBorder="1">
      <alignment/>
      <protection/>
    </xf>
    <xf numFmtId="0" fontId="3" fillId="0" borderId="51" xfId="57" applyBorder="1">
      <alignment/>
      <protection/>
    </xf>
    <xf numFmtId="0" fontId="3" fillId="0" borderId="52" xfId="57" applyBorder="1">
      <alignment/>
      <protection/>
    </xf>
    <xf numFmtId="0" fontId="3" fillId="0" borderId="53" xfId="57" applyFont="1" applyBorder="1">
      <alignment/>
      <protection/>
    </xf>
    <xf numFmtId="0" fontId="3" fillId="0" borderId="53" xfId="57" applyBorder="1">
      <alignment/>
      <protection/>
    </xf>
    <xf numFmtId="0" fontId="5" fillId="0" borderId="53" xfId="57" applyFont="1" applyBorder="1">
      <alignment/>
      <protection/>
    </xf>
    <xf numFmtId="0" fontId="3" fillId="0" borderId="51" xfId="57" applyFont="1" applyBorder="1">
      <alignment/>
      <protection/>
    </xf>
    <xf numFmtId="0" fontId="3" fillId="0" borderId="54" xfId="57" applyBorder="1" applyAlignment="1">
      <alignment horizontal="center"/>
      <protection/>
    </xf>
    <xf numFmtId="0" fontId="3" fillId="0" borderId="55" xfId="57" applyBorder="1" applyAlignment="1">
      <alignment horizontal="center"/>
      <protection/>
    </xf>
    <xf numFmtId="0" fontId="3" fillId="0" borderId="56" xfId="57" applyBorder="1" applyAlignment="1">
      <alignment horizontal="center"/>
      <protection/>
    </xf>
    <xf numFmtId="0" fontId="3" fillId="0" borderId="0" xfId="57" applyFont="1" applyBorder="1">
      <alignment/>
      <protection/>
    </xf>
    <xf numFmtId="0" fontId="3" fillId="0" borderId="12" xfId="57" applyBorder="1" applyAlignment="1">
      <alignment horizontal="center"/>
      <protection/>
    </xf>
    <xf numFmtId="0" fontId="3" fillId="0" borderId="28" xfId="57" applyBorder="1" applyAlignment="1">
      <alignment horizontal="center"/>
      <protection/>
    </xf>
    <xf numFmtId="2" fontId="4" fillId="0" borderId="57" xfId="57" applyNumberFormat="1" applyFont="1" applyBorder="1" applyAlignment="1">
      <alignment horizontal="right"/>
      <protection/>
    </xf>
    <xf numFmtId="2" fontId="3" fillId="0" borderId="57" xfId="57" applyNumberFormat="1" applyBorder="1">
      <alignment/>
      <protection/>
    </xf>
    <xf numFmtId="0" fontId="3" fillId="0" borderId="57" xfId="57" applyBorder="1">
      <alignment/>
      <protection/>
    </xf>
    <xf numFmtId="0" fontId="4" fillId="0" borderId="57" xfId="57" applyFont="1" applyBorder="1">
      <alignment/>
      <protection/>
    </xf>
    <xf numFmtId="0" fontId="5" fillId="0" borderId="57" xfId="57" applyFont="1" applyBorder="1">
      <alignment/>
      <protection/>
    </xf>
    <xf numFmtId="0" fontId="3" fillId="0" borderId="57" xfId="57" applyFont="1" applyBorder="1">
      <alignment/>
      <protection/>
    </xf>
    <xf numFmtId="0" fontId="3" fillId="0" borderId="57" xfId="57" applyFont="1" applyBorder="1">
      <alignment/>
      <protection/>
    </xf>
    <xf numFmtId="0" fontId="3" fillId="0" borderId="57" xfId="57" applyBorder="1" applyAlignment="1">
      <alignment horizontal="right"/>
      <protection/>
    </xf>
    <xf numFmtId="0" fontId="5" fillId="0" borderId="57" xfId="57" applyFont="1" applyBorder="1">
      <alignment/>
      <protection/>
    </xf>
    <xf numFmtId="0" fontId="5" fillId="0" borderId="57" xfId="57" applyFont="1" applyBorder="1" applyAlignment="1">
      <alignment horizontal="right"/>
      <protection/>
    </xf>
    <xf numFmtId="2" fontId="3" fillId="0" borderId="58" xfId="57" applyNumberFormat="1" applyFont="1" applyBorder="1">
      <alignment/>
      <protection/>
    </xf>
    <xf numFmtId="2" fontId="4" fillId="0" borderId="35" xfId="57" applyNumberFormat="1" applyFont="1" applyBorder="1" applyAlignment="1">
      <alignment horizontal="right"/>
      <protection/>
    </xf>
    <xf numFmtId="0" fontId="4" fillId="0" borderId="36" xfId="57" applyFont="1" applyBorder="1" applyAlignment="1">
      <alignment horizontal="center"/>
      <protection/>
    </xf>
    <xf numFmtId="0" fontId="3" fillId="0" borderId="18" xfId="57" applyFont="1" applyBorder="1">
      <alignment/>
      <protection/>
    </xf>
    <xf numFmtId="0" fontId="4" fillId="0" borderId="18" xfId="57" applyFont="1" applyBorder="1">
      <alignment/>
      <protection/>
    </xf>
    <xf numFmtId="0" fontId="4" fillId="0" borderId="0" xfId="57" applyFont="1" applyBorder="1">
      <alignment/>
      <protection/>
    </xf>
    <xf numFmtId="0" fontId="5" fillId="0" borderId="18" xfId="57" applyFont="1" applyBorder="1">
      <alignment/>
      <protection/>
    </xf>
    <xf numFmtId="0" fontId="5" fillId="0" borderId="0" xfId="57" applyFont="1" applyBorder="1">
      <alignment/>
      <protection/>
    </xf>
    <xf numFmtId="2" fontId="5" fillId="0" borderId="18" xfId="57" applyNumberFormat="1" applyFont="1" applyBorder="1" applyAlignment="1">
      <alignment horizontal="right"/>
      <protection/>
    </xf>
    <xf numFmtId="2" fontId="5" fillId="0" borderId="0" xfId="57" applyNumberFormat="1" applyFont="1" applyBorder="1" applyAlignment="1">
      <alignment horizontal="right"/>
      <protection/>
    </xf>
    <xf numFmtId="0" fontId="3" fillId="0" borderId="18" xfId="57" applyFont="1" applyBorder="1">
      <alignment/>
      <protection/>
    </xf>
    <xf numFmtId="0" fontId="5" fillId="0" borderId="18" xfId="57" applyFont="1" applyBorder="1">
      <alignment/>
      <protection/>
    </xf>
    <xf numFmtId="0" fontId="5" fillId="0" borderId="0" xfId="57" applyFont="1" applyBorder="1">
      <alignment/>
      <protection/>
    </xf>
    <xf numFmtId="0" fontId="3" fillId="0" borderId="37" xfId="57" applyFont="1" applyBorder="1" applyAlignment="1">
      <alignment horizontal="left"/>
      <protection/>
    </xf>
    <xf numFmtId="2" fontId="5" fillId="0" borderId="57" xfId="57" applyNumberFormat="1" applyFont="1" applyBorder="1" applyAlignment="1">
      <alignment horizontal="right"/>
      <protection/>
    </xf>
    <xf numFmtId="14" fontId="3" fillId="0" borderId="0" xfId="57" applyNumberFormat="1" applyFont="1">
      <alignment/>
      <protection/>
    </xf>
    <xf numFmtId="0" fontId="3" fillId="0" borderId="34" xfId="57" applyFont="1" applyBorder="1" applyAlignment="1">
      <alignment horizontal="left" wrapText="1"/>
      <protection/>
    </xf>
    <xf numFmtId="0" fontId="3" fillId="0" borderId="59" xfId="57" applyFont="1" applyBorder="1" applyAlignment="1">
      <alignment horizontal="left" wrapText="1"/>
      <protection/>
    </xf>
    <xf numFmtId="0" fontId="3" fillId="0" borderId="57" xfId="57" applyNumberFormat="1" applyFont="1" applyBorder="1" applyAlignment="1">
      <alignment horizontal="right"/>
      <protection/>
    </xf>
    <xf numFmtId="2" fontId="3" fillId="0" borderId="57" xfId="57" applyNumberFormat="1" applyFont="1" applyBorder="1" applyAlignment="1">
      <alignment horizontal="right"/>
      <protection/>
    </xf>
    <xf numFmtId="0" fontId="3" fillId="0" borderId="30" xfId="57" applyFont="1" applyFill="1" applyBorder="1" applyAlignment="1">
      <alignment wrapText="1"/>
      <protection/>
    </xf>
    <xf numFmtId="0" fontId="3" fillId="0" borderId="34" xfId="57" applyFont="1" applyFill="1" applyBorder="1" applyAlignment="1">
      <alignment wrapText="1"/>
      <protection/>
    </xf>
    <xf numFmtId="0" fontId="3" fillId="0" borderId="60" xfId="57" applyBorder="1" applyAlignment="1">
      <alignment horizontal="center"/>
      <protection/>
    </xf>
    <xf numFmtId="0" fontId="3" fillId="0" borderId="18" xfId="57" applyBorder="1" applyAlignment="1">
      <alignment horizontal="center"/>
      <protection/>
    </xf>
    <xf numFmtId="0" fontId="3" fillId="0" borderId="23" xfId="57" applyBorder="1" applyAlignment="1">
      <alignment horizontal="center"/>
      <protection/>
    </xf>
    <xf numFmtId="0" fontId="3" fillId="0" borderId="16" xfId="57" applyBorder="1" applyAlignment="1">
      <alignment horizontal="center"/>
      <protection/>
    </xf>
    <xf numFmtId="0" fontId="3" fillId="0" borderId="61" xfId="57" applyBorder="1" applyAlignment="1">
      <alignment horizontal="center"/>
      <protection/>
    </xf>
    <xf numFmtId="0" fontId="3" fillId="0" borderId="30" xfId="57" applyFont="1" applyBorder="1" applyAlignment="1">
      <alignment horizontal="center" wrapText="1"/>
      <protection/>
    </xf>
    <xf numFmtId="0" fontId="3" fillId="0" borderId="34" xfId="57" applyFont="1" applyBorder="1" applyAlignment="1" quotePrefix="1">
      <alignment horizontal="center" wrapText="1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Border="1" applyAlignment="1">
      <alignment horizontal="center"/>
      <protection/>
    </xf>
    <xf numFmtId="0" fontId="3" fillId="0" borderId="62" xfId="57" applyFont="1" applyBorder="1" applyAlignment="1">
      <alignment horizontal="left"/>
      <protection/>
    </xf>
    <xf numFmtId="0" fontId="3" fillId="0" borderId="63" xfId="57" applyFont="1" applyBorder="1" applyAlignment="1">
      <alignment horizontal="left"/>
      <protection/>
    </xf>
    <xf numFmtId="0" fontId="3" fillId="0" borderId="30" xfId="57" applyFont="1" applyBorder="1" applyAlignment="1">
      <alignment horizontal="left" wrapText="1"/>
      <protection/>
    </xf>
    <xf numFmtId="0" fontId="3" fillId="0" borderId="34" xfId="57" applyFont="1" applyBorder="1" applyAlignment="1">
      <alignment horizontal="left" wrapText="1"/>
      <protection/>
    </xf>
    <xf numFmtId="0" fontId="5" fillId="0" borderId="30" xfId="57" applyFont="1" applyBorder="1" applyAlignment="1">
      <alignment horizontal="left" wrapText="1"/>
      <protection/>
    </xf>
    <xf numFmtId="0" fontId="5" fillId="0" borderId="34" xfId="57" applyFont="1" applyBorder="1" applyAlignment="1">
      <alignment horizontal="left" wrapText="1"/>
      <protection/>
    </xf>
    <xf numFmtId="0" fontId="6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3" fillId="0" borderId="0" xfId="57" applyAlignment="1">
      <alignment horizontal="center" vertical="center"/>
      <protection/>
    </xf>
    <xf numFmtId="0" fontId="3" fillId="0" borderId="64" xfId="57" applyBorder="1" applyAlignment="1">
      <alignment horizontal="center" vertical="center"/>
      <protection/>
    </xf>
    <xf numFmtId="0" fontId="3" fillId="0" borderId="65" xfId="57" applyBorder="1" applyAlignment="1">
      <alignment horizontal="center"/>
      <protection/>
    </xf>
    <xf numFmtId="0" fontId="3" fillId="0" borderId="10" xfId="57" applyBorder="1" applyAlignment="1">
      <alignment horizontal="center"/>
      <protection/>
    </xf>
    <xf numFmtId="0" fontId="5" fillId="0" borderId="30" xfId="57" applyFont="1" applyBorder="1" applyAlignment="1">
      <alignment horizontal="left" wrapText="1"/>
      <protection/>
    </xf>
    <xf numFmtId="0" fontId="5" fillId="0" borderId="34" xfId="57" applyFont="1" applyBorder="1" applyAlignment="1">
      <alignment horizontal="left" wrapText="1"/>
      <protection/>
    </xf>
    <xf numFmtId="0" fontId="4" fillId="0" borderId="30" xfId="57" applyFont="1" applyBorder="1" applyAlignment="1">
      <alignment horizontal="left"/>
      <protection/>
    </xf>
    <xf numFmtId="0" fontId="4" fillId="0" borderId="34" xfId="57" applyFont="1" applyBorder="1" applyAlignment="1">
      <alignment horizontal="left"/>
      <protection/>
    </xf>
    <xf numFmtId="0" fontId="4" fillId="0" borderId="30" xfId="57" applyFont="1" applyBorder="1" applyAlignment="1">
      <alignment horizontal="left"/>
      <protection/>
    </xf>
    <xf numFmtId="0" fontId="4" fillId="0" borderId="34" xfId="57" applyFont="1" applyBorder="1" applyAlignment="1">
      <alignment horizontal="left"/>
      <protection/>
    </xf>
    <xf numFmtId="0" fontId="3" fillId="0" borderId="30" xfId="57" applyFont="1" applyBorder="1" applyAlignment="1">
      <alignment horizontal="left"/>
      <protection/>
    </xf>
    <xf numFmtId="0" fontId="3" fillId="0" borderId="34" xfId="57" applyFont="1" applyBorder="1" applyAlignment="1">
      <alignment horizontal="left"/>
      <protection/>
    </xf>
    <xf numFmtId="0" fontId="5" fillId="0" borderId="30" xfId="57" applyFont="1" applyBorder="1" applyAlignment="1">
      <alignment horizontal="center"/>
      <protection/>
    </xf>
    <xf numFmtId="0" fontId="5" fillId="0" borderId="34" xfId="57" applyFont="1" applyBorder="1" applyAlignment="1">
      <alignment horizontal="center"/>
      <protection/>
    </xf>
    <xf numFmtId="0" fontId="3" fillId="0" borderId="30" xfId="57" applyFont="1" applyBorder="1" applyAlignment="1">
      <alignment horizontal="center"/>
      <protection/>
    </xf>
    <xf numFmtId="0" fontId="3" fillId="0" borderId="34" xfId="57" applyFont="1" applyBorder="1" applyAlignment="1">
      <alignment horizontal="center"/>
      <protection/>
    </xf>
    <xf numFmtId="0" fontId="3" fillId="0" borderId="30" xfId="57" applyFont="1" applyFill="1" applyBorder="1" applyAlignment="1">
      <alignment horizontal="left" wrapText="1"/>
      <protection/>
    </xf>
    <xf numFmtId="0" fontId="3" fillId="0" borderId="34" xfId="57" applyFont="1" applyFill="1" applyBorder="1" applyAlignment="1">
      <alignment horizontal="left" wrapText="1"/>
      <protection/>
    </xf>
    <xf numFmtId="0" fontId="3" fillId="0" borderId="66" xfId="57" applyFont="1" applyBorder="1" applyAlignment="1">
      <alignment horizontal="left" wrapText="1"/>
      <protection/>
    </xf>
    <xf numFmtId="0" fontId="3" fillId="0" borderId="34" xfId="57" applyFont="1" applyBorder="1" applyAlignment="1">
      <alignment horizontal="left" wrapText="1"/>
      <protection/>
    </xf>
    <xf numFmtId="0" fontId="4" fillId="0" borderId="30" xfId="57" applyNumberFormat="1" applyFont="1" applyBorder="1" applyAlignment="1">
      <alignment horizontal="left" wrapText="1"/>
      <protection/>
    </xf>
    <xf numFmtId="0" fontId="4" fillId="0" borderId="34" xfId="57" applyNumberFormat="1" applyFont="1" applyBorder="1" applyAlignment="1">
      <alignment horizontal="left" wrapText="1"/>
      <protection/>
    </xf>
    <xf numFmtId="0" fontId="4" fillId="0" borderId="30" xfId="57" applyFont="1" applyBorder="1" applyAlignment="1">
      <alignment horizontal="left" wrapText="1"/>
      <protection/>
    </xf>
    <xf numFmtId="0" fontId="4" fillId="0" borderId="34" xfId="57" applyFont="1" applyBorder="1" applyAlignment="1">
      <alignment horizontal="left" wrapText="1"/>
      <protection/>
    </xf>
    <xf numFmtId="0" fontId="3" fillId="0" borderId="59" xfId="57" applyFont="1" applyBorder="1" applyAlignment="1">
      <alignment horizontal="left" wrapText="1"/>
      <protection/>
    </xf>
    <xf numFmtId="0" fontId="3" fillId="0" borderId="59" xfId="57" applyFont="1" applyBorder="1" applyAlignment="1">
      <alignment horizontal="left"/>
      <protection/>
    </xf>
    <xf numFmtId="0" fontId="3" fillId="0" borderId="30" xfId="57" applyFont="1" applyBorder="1" applyAlignment="1">
      <alignment horizontal="left" wrapText="1"/>
      <protection/>
    </xf>
    <xf numFmtId="0" fontId="3" fillId="0" borderId="59" xfId="57" applyFont="1" applyBorder="1" applyAlignment="1">
      <alignment horizontal="left" wrapText="1"/>
      <protection/>
    </xf>
    <xf numFmtId="0" fontId="3" fillId="0" borderId="67" xfId="57" applyBorder="1" applyAlignment="1">
      <alignment horizontal="center"/>
      <protection/>
    </xf>
    <xf numFmtId="0" fontId="3" fillId="0" borderId="68" xfId="57" applyBorder="1" applyAlignment="1">
      <alignment horizontal="center"/>
      <protection/>
    </xf>
    <xf numFmtId="0" fontId="3" fillId="0" borderId="69" xfId="57" applyBorder="1" applyAlignment="1">
      <alignment horizontal="center"/>
      <protection/>
    </xf>
    <xf numFmtId="0" fontId="3" fillId="0" borderId="70" xfId="57" applyBorder="1" applyAlignment="1">
      <alignment horizontal="center"/>
      <protection/>
    </xf>
    <xf numFmtId="0" fontId="3" fillId="0" borderId="12" xfId="57" applyBorder="1" applyAlignment="1">
      <alignment horizontal="center"/>
      <protection/>
    </xf>
    <xf numFmtId="0" fontId="3" fillId="0" borderId="30" xfId="57" applyFont="1" applyBorder="1" applyAlignment="1">
      <alignment horizontal="center" wrapText="1"/>
      <protection/>
    </xf>
    <xf numFmtId="0" fontId="3" fillId="0" borderId="59" xfId="57" applyFont="1" applyBorder="1" applyAlignment="1">
      <alignment horizontal="center" wrapText="1"/>
      <protection/>
    </xf>
    <xf numFmtId="0" fontId="3" fillId="33" borderId="37" xfId="57" applyFont="1" applyFill="1" applyBorder="1" applyAlignment="1">
      <alignment horizontal="center"/>
      <protection/>
    </xf>
    <xf numFmtId="0" fontId="3" fillId="33" borderId="30" xfId="57" applyFont="1" applyFill="1" applyBorder="1" applyAlignment="1">
      <alignment horizontal="left"/>
      <protection/>
    </xf>
    <xf numFmtId="0" fontId="3" fillId="33" borderId="34" xfId="57" applyFont="1" applyFill="1" applyBorder="1" applyAlignment="1">
      <alignment horizontal="left"/>
      <protection/>
    </xf>
    <xf numFmtId="2" fontId="3" fillId="33" borderId="35" xfId="57" applyNumberFormat="1" applyFont="1" applyFill="1" applyBorder="1" applyAlignment="1">
      <alignment horizontal="right"/>
      <protection/>
    </xf>
    <xf numFmtId="2" fontId="3" fillId="33" borderId="57" xfId="57" applyNumberFormat="1" applyFont="1" applyFill="1" applyBorder="1">
      <alignment/>
      <protection/>
    </xf>
    <xf numFmtId="0" fontId="3" fillId="33" borderId="30" xfId="57" applyFont="1" applyFill="1" applyBorder="1" applyAlignment="1">
      <alignment horizontal="left" wrapText="1"/>
      <protection/>
    </xf>
    <xf numFmtId="0" fontId="3" fillId="33" borderId="34" xfId="57" applyFont="1" applyFill="1" applyBorder="1" applyAlignment="1">
      <alignment horizontal="left" wrapText="1"/>
      <protection/>
    </xf>
    <xf numFmtId="2" fontId="3" fillId="33" borderId="57" xfId="57" applyNumberFormat="1" applyFont="1" applyFill="1" applyBorder="1" applyAlignment="1">
      <alignment horizontal="right"/>
      <protection/>
    </xf>
    <xf numFmtId="2" fontId="3" fillId="33" borderId="35" xfId="57" applyNumberFormat="1" applyFont="1" applyFill="1" applyBorder="1" applyAlignment="1">
      <alignment horizontal="right"/>
      <protection/>
    </xf>
    <xf numFmtId="2" fontId="3" fillId="33" borderId="35" xfId="57" applyNumberFormat="1" applyFont="1" applyFill="1" applyBorder="1">
      <alignment/>
      <protection/>
    </xf>
    <xf numFmtId="0" fontId="3" fillId="33" borderId="66" xfId="57" applyFont="1" applyFill="1" applyBorder="1" applyAlignment="1">
      <alignment horizontal="left" wrapText="1"/>
      <protection/>
    </xf>
    <xf numFmtId="0" fontId="3" fillId="33" borderId="34" xfId="57" applyFont="1" applyFill="1" applyBorder="1" applyAlignment="1">
      <alignment horizontal="left" wrapText="1"/>
      <protection/>
    </xf>
    <xf numFmtId="2" fontId="3" fillId="33" borderId="38" xfId="57" applyNumberFormat="1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ista de investitii 20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tabSelected="1" zoomScale="80" zoomScaleNormal="80" zoomScalePageLayoutView="0" workbookViewId="0" topLeftCell="A36">
      <selection activeCell="B46" sqref="B46:C46"/>
    </sheetView>
  </sheetViews>
  <sheetFormatPr defaultColWidth="12.57421875" defaultRowHeight="12.75"/>
  <cols>
    <col min="1" max="1" width="6.421875" style="1" customWidth="1"/>
    <col min="2" max="2" width="16.421875" style="1" customWidth="1"/>
    <col min="3" max="3" width="53.7109375" style="1" customWidth="1"/>
    <col min="4" max="5" width="13.7109375" style="1" customWidth="1"/>
    <col min="6" max="6" width="14.57421875" style="1" customWidth="1"/>
    <col min="7" max="7" width="10.28125" style="1" customWidth="1"/>
    <col min="8" max="8" width="8.7109375" style="1" customWidth="1"/>
    <col min="9" max="9" width="9.7109375" style="1" customWidth="1"/>
    <col min="10" max="10" width="12.00390625" style="1" customWidth="1"/>
    <col min="11" max="11" width="15.28125" style="1" bestFit="1" customWidth="1"/>
    <col min="12" max="12" width="12.7109375" style="1" bestFit="1" customWidth="1"/>
    <col min="13" max="13" width="12.28125" style="1" customWidth="1"/>
    <col min="14" max="14" width="13.28125" style="1" customWidth="1"/>
    <col min="15" max="15" width="13.7109375" style="1" customWidth="1"/>
    <col min="16" max="16384" width="12.57421875" style="1" customWidth="1"/>
  </cols>
  <sheetData>
    <row r="1" spans="6:12" ht="18.75">
      <c r="F1" s="2"/>
      <c r="G1" s="2"/>
      <c r="H1" s="2"/>
      <c r="I1" s="2"/>
      <c r="J1" s="2" t="s">
        <v>0</v>
      </c>
      <c r="K1" s="2"/>
      <c r="L1" s="2"/>
    </row>
    <row r="2" spans="2:12" ht="19.5">
      <c r="B2" s="3" t="s">
        <v>1</v>
      </c>
      <c r="C2" s="9"/>
      <c r="F2" s="5"/>
      <c r="G2" s="5"/>
      <c r="H2" s="5"/>
      <c r="I2" s="5"/>
      <c r="J2" s="5" t="s">
        <v>99</v>
      </c>
      <c r="K2" s="5"/>
      <c r="L2" s="5"/>
    </row>
    <row r="3" spans="8:11" ht="18.75">
      <c r="H3" s="4"/>
      <c r="J3" s="6" t="s">
        <v>2</v>
      </c>
      <c r="K3" s="6"/>
    </row>
    <row r="4" spans="8:11" ht="18.75">
      <c r="H4" s="4"/>
      <c r="J4" s="6" t="s">
        <v>103</v>
      </c>
      <c r="K4" s="6"/>
    </row>
    <row r="5" spans="8:11" ht="18.75">
      <c r="H5" s="4"/>
      <c r="J5" s="6" t="s">
        <v>119</v>
      </c>
      <c r="K5" s="174">
        <v>43572</v>
      </c>
    </row>
    <row r="6" spans="1:13" ht="20.25">
      <c r="A6" s="196" t="s">
        <v>3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</row>
    <row r="7" spans="1:13" ht="19.5">
      <c r="A7" s="197" t="s">
        <v>111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</row>
    <row r="8" spans="4:12" ht="20.25" thickBot="1">
      <c r="D8" s="7"/>
      <c r="E8" s="7"/>
      <c r="K8" s="8" t="s">
        <v>4</v>
      </c>
      <c r="L8" s="198" t="s">
        <v>5</v>
      </c>
    </row>
    <row r="9" spans="11:12" ht="19.5" thickBot="1">
      <c r="K9" s="9" t="s">
        <v>6</v>
      </c>
      <c r="L9" s="199"/>
    </row>
    <row r="10" spans="1:15" ht="19.5" thickTop="1">
      <c r="A10" s="10"/>
      <c r="B10" s="11"/>
      <c r="C10" s="12"/>
      <c r="D10" s="13"/>
      <c r="E10" s="13"/>
      <c r="F10" s="14"/>
      <c r="G10" s="15"/>
      <c r="H10" s="11"/>
      <c r="I10" s="11"/>
      <c r="J10" s="11"/>
      <c r="K10" s="11"/>
      <c r="L10" s="11"/>
      <c r="M10" s="147"/>
      <c r="N10" s="162"/>
      <c r="O10" s="146"/>
    </row>
    <row r="11" spans="1:15" ht="19.5" thickBot="1">
      <c r="A11" s="16" t="s">
        <v>7</v>
      </c>
      <c r="B11" s="182" t="s">
        <v>8</v>
      </c>
      <c r="C11" s="183"/>
      <c r="D11" s="18" t="s">
        <v>9</v>
      </c>
      <c r="E11" s="18" t="s">
        <v>9</v>
      </c>
      <c r="F11" s="17" t="s">
        <v>10</v>
      </c>
      <c r="G11" s="200" t="s">
        <v>11</v>
      </c>
      <c r="H11" s="201"/>
      <c r="I11" s="201"/>
      <c r="J11" s="201"/>
      <c r="K11" s="201"/>
      <c r="L11" s="189"/>
      <c r="M11" s="189"/>
      <c r="N11" s="162"/>
      <c r="O11" s="146"/>
    </row>
    <row r="12" spans="1:15" ht="19.5" thickBot="1">
      <c r="A12" s="16" t="s">
        <v>12</v>
      </c>
      <c r="B12" s="182" t="s">
        <v>13</v>
      </c>
      <c r="C12" s="183"/>
      <c r="D12" s="18" t="s">
        <v>14</v>
      </c>
      <c r="E12" s="18" t="s">
        <v>14</v>
      </c>
      <c r="F12" s="17" t="s">
        <v>15</v>
      </c>
      <c r="G12" s="20" t="s">
        <v>16</v>
      </c>
      <c r="H12" s="21" t="s">
        <v>17</v>
      </c>
      <c r="I12" s="21" t="s">
        <v>17</v>
      </c>
      <c r="J12" s="21" t="s">
        <v>18</v>
      </c>
      <c r="K12" s="22" t="s">
        <v>19</v>
      </c>
      <c r="L12" s="181" t="s">
        <v>20</v>
      </c>
      <c r="M12" s="181"/>
      <c r="N12" s="162"/>
      <c r="O12" s="146"/>
    </row>
    <row r="13" spans="1:15" ht="19.5" thickBot="1">
      <c r="A13" s="16"/>
      <c r="B13" s="17"/>
      <c r="C13" s="23" t="s">
        <v>21</v>
      </c>
      <c r="D13" s="18" t="s">
        <v>22</v>
      </c>
      <c r="E13" s="18" t="s">
        <v>23</v>
      </c>
      <c r="F13" s="17"/>
      <c r="G13" s="16" t="s">
        <v>24</v>
      </c>
      <c r="H13" s="18" t="s">
        <v>25</v>
      </c>
      <c r="I13" s="18" t="s">
        <v>25</v>
      </c>
      <c r="J13" s="18" t="s">
        <v>26</v>
      </c>
      <c r="K13" s="17" t="s">
        <v>27</v>
      </c>
      <c r="L13" s="24"/>
      <c r="M13" s="24"/>
      <c r="N13" s="26"/>
      <c r="O13" s="4"/>
    </row>
    <row r="14" spans="1:15" ht="18.75">
      <c r="A14" s="25"/>
      <c r="B14" s="182"/>
      <c r="C14" s="183"/>
      <c r="D14" s="18"/>
      <c r="E14" s="18"/>
      <c r="F14" s="26"/>
      <c r="G14" s="16"/>
      <c r="H14" s="18" t="s">
        <v>28</v>
      </c>
      <c r="I14" s="18" t="s">
        <v>29</v>
      </c>
      <c r="J14" s="27" t="s">
        <v>30</v>
      </c>
      <c r="K14" s="18" t="s">
        <v>31</v>
      </c>
      <c r="L14" s="21" t="s">
        <v>32</v>
      </c>
      <c r="M14" s="22" t="s">
        <v>33</v>
      </c>
      <c r="N14" s="26"/>
      <c r="O14" s="4"/>
    </row>
    <row r="15" spans="1:15" ht="19.5" thickBot="1">
      <c r="A15" s="28"/>
      <c r="B15" s="4"/>
      <c r="C15" s="29"/>
      <c r="D15" s="30"/>
      <c r="E15" s="31"/>
      <c r="F15" s="32"/>
      <c r="G15" s="33"/>
      <c r="H15" s="31"/>
      <c r="I15" s="31"/>
      <c r="J15" s="18"/>
      <c r="K15" s="31"/>
      <c r="L15" s="31" t="s">
        <v>34</v>
      </c>
      <c r="M15" s="148" t="s">
        <v>35</v>
      </c>
      <c r="N15" s="26"/>
      <c r="O15" s="4"/>
    </row>
    <row r="16" spans="1:15" ht="20.25" thickBot="1" thickTop="1">
      <c r="A16" s="34">
        <v>0</v>
      </c>
      <c r="B16" s="184">
        <v>1</v>
      </c>
      <c r="C16" s="185"/>
      <c r="D16" s="34">
        <v>2</v>
      </c>
      <c r="E16" s="34">
        <v>3</v>
      </c>
      <c r="F16" s="35" t="s">
        <v>36</v>
      </c>
      <c r="G16" s="34">
        <v>5</v>
      </c>
      <c r="H16" s="34">
        <v>6</v>
      </c>
      <c r="I16" s="34">
        <v>7</v>
      </c>
      <c r="J16" s="34">
        <v>8</v>
      </c>
      <c r="K16" s="34" t="s">
        <v>37</v>
      </c>
      <c r="L16" s="34">
        <v>10</v>
      </c>
      <c r="M16" s="35">
        <v>11</v>
      </c>
      <c r="N16" s="26"/>
      <c r="O16" s="4"/>
    </row>
    <row r="17" spans="1:15" s="41" customFormat="1" ht="20.25" thickTop="1">
      <c r="A17" s="36"/>
      <c r="B17" s="37" t="s">
        <v>38</v>
      </c>
      <c r="C17" s="38"/>
      <c r="D17" s="40">
        <f>D19+D20+D21</f>
        <v>9179.97</v>
      </c>
      <c r="E17" s="40">
        <f>E19+E20+E21</f>
        <v>11445.71</v>
      </c>
      <c r="F17" s="40">
        <f>F19+F20+F21</f>
        <v>14535.54</v>
      </c>
      <c r="G17" s="39"/>
      <c r="H17" s="39"/>
      <c r="I17" s="39"/>
      <c r="J17" s="40"/>
      <c r="K17" s="40">
        <f>K19+K20+K21</f>
        <v>14535.539999999999</v>
      </c>
      <c r="L17" s="40">
        <f>L19+L20+L21</f>
        <v>466.34</v>
      </c>
      <c r="M17" s="40">
        <f>M19+M20+M21</f>
        <v>14069.199999999999</v>
      </c>
      <c r="N17" s="163"/>
      <c r="O17" s="164"/>
    </row>
    <row r="18" spans="1:15" ht="19.5">
      <c r="A18" s="52"/>
      <c r="B18" s="36" t="s">
        <v>20</v>
      </c>
      <c r="C18" s="42"/>
      <c r="D18" s="43"/>
      <c r="E18" s="43"/>
      <c r="F18" s="44"/>
      <c r="G18" s="44"/>
      <c r="H18" s="44"/>
      <c r="I18" s="44"/>
      <c r="J18" s="44"/>
      <c r="K18" s="44"/>
      <c r="L18" s="44"/>
      <c r="M18" s="149"/>
      <c r="N18" s="26"/>
      <c r="O18" s="4"/>
    </row>
    <row r="19" spans="1:15" ht="19.5">
      <c r="A19" s="161" t="s">
        <v>39</v>
      </c>
      <c r="B19" s="206" t="s">
        <v>40</v>
      </c>
      <c r="C19" s="207"/>
      <c r="D19" s="45">
        <f>D29+D74+D87+D96+D107</f>
        <v>8258.99</v>
      </c>
      <c r="E19" s="45">
        <f>E29+E74+E87+E96+E107</f>
        <v>10524.73</v>
      </c>
      <c r="F19" s="45">
        <f>F29+F74+F87+F96+F107</f>
        <v>14119.59</v>
      </c>
      <c r="G19" s="45"/>
      <c r="H19" s="45"/>
      <c r="I19" s="45"/>
      <c r="J19" s="45"/>
      <c r="K19" s="45">
        <f>L19+M19</f>
        <v>14119.589999999998</v>
      </c>
      <c r="L19" s="45">
        <f>L29+L74+L87+L96+L107</f>
        <v>50.39</v>
      </c>
      <c r="M19" s="45">
        <f>M29+M74+M87+M96+M107</f>
        <v>14069.199999999999</v>
      </c>
      <c r="N19" s="26"/>
      <c r="O19" s="4"/>
    </row>
    <row r="20" spans="1:15" ht="19.5">
      <c r="A20" s="161" t="s">
        <v>41</v>
      </c>
      <c r="B20" s="206" t="s">
        <v>42</v>
      </c>
      <c r="C20" s="207"/>
      <c r="D20" s="45">
        <f>D31+D78+D89+D99+D111</f>
        <v>0</v>
      </c>
      <c r="E20" s="45">
        <f>E31+E78+E89+E99+E111</f>
        <v>0</v>
      </c>
      <c r="F20" s="45">
        <f>F78+F111+F67</f>
        <v>0</v>
      </c>
      <c r="G20" s="45"/>
      <c r="H20" s="45"/>
      <c r="I20" s="45"/>
      <c r="J20" s="45"/>
      <c r="K20" s="45">
        <f>L20+M20</f>
        <v>0</v>
      </c>
      <c r="L20" s="45">
        <f>L31+L59+L67+L78+L89+L99+L111</f>
        <v>0</v>
      </c>
      <c r="M20" s="45">
        <f>M31+M59+M67+M78+M89+M99+M111</f>
        <v>0</v>
      </c>
      <c r="N20" s="26"/>
      <c r="O20" s="4"/>
    </row>
    <row r="21" spans="1:15" s="41" customFormat="1" ht="19.5">
      <c r="A21" s="161" t="s">
        <v>43</v>
      </c>
      <c r="B21" s="36" t="s">
        <v>44</v>
      </c>
      <c r="C21" s="42"/>
      <c r="D21" s="45">
        <f>D33+D61+D52+D91</f>
        <v>920.98</v>
      </c>
      <c r="E21" s="45">
        <f>E33+E61+E52+E91</f>
        <v>920.98</v>
      </c>
      <c r="F21" s="45">
        <f>F33+F61+F52+F91</f>
        <v>415.95</v>
      </c>
      <c r="G21" s="45"/>
      <c r="H21" s="45"/>
      <c r="I21" s="45"/>
      <c r="J21" s="45"/>
      <c r="K21" s="45">
        <f>K33+K61+K52+K91</f>
        <v>415.95</v>
      </c>
      <c r="L21" s="45">
        <f>L33+L61+L52+L91</f>
        <v>415.95</v>
      </c>
      <c r="M21" s="45"/>
      <c r="N21" s="163"/>
      <c r="O21" s="164"/>
    </row>
    <row r="22" spans="1:15" ht="18.75">
      <c r="A22" s="51"/>
      <c r="B22" s="46" t="s">
        <v>45</v>
      </c>
      <c r="C22" s="47"/>
      <c r="D22" s="49"/>
      <c r="E22" s="49"/>
      <c r="F22" s="49"/>
      <c r="G22" s="49"/>
      <c r="H22" s="49"/>
      <c r="I22" s="49"/>
      <c r="J22" s="49"/>
      <c r="K22" s="49"/>
      <c r="L22" s="49"/>
      <c r="M22" s="150"/>
      <c r="N22" s="26"/>
      <c r="O22" s="4"/>
    </row>
    <row r="23" spans="1:15" ht="18.75">
      <c r="A23" s="46"/>
      <c r="B23" s="46" t="s">
        <v>46</v>
      </c>
      <c r="C23" s="47"/>
      <c r="D23" s="50"/>
      <c r="E23" s="50"/>
      <c r="F23" s="49"/>
      <c r="G23" s="50"/>
      <c r="H23" s="50"/>
      <c r="I23" s="50"/>
      <c r="J23" s="50"/>
      <c r="K23" s="50"/>
      <c r="L23" s="50"/>
      <c r="M23" s="151"/>
      <c r="N23" s="26"/>
      <c r="O23" s="4"/>
    </row>
    <row r="24" spans="1:15" ht="18.75">
      <c r="A24" s="46"/>
      <c r="B24" s="46"/>
      <c r="C24" s="47"/>
      <c r="D24" s="50"/>
      <c r="E24" s="50"/>
      <c r="F24" s="49"/>
      <c r="G24" s="50"/>
      <c r="H24" s="50"/>
      <c r="I24" s="50"/>
      <c r="J24" s="50"/>
      <c r="K24" s="50"/>
      <c r="L24" s="50"/>
      <c r="M24" s="151"/>
      <c r="N24" s="26"/>
      <c r="O24" s="4"/>
    </row>
    <row r="25" spans="1:15" s="41" customFormat="1" ht="19.5">
      <c r="A25" s="36"/>
      <c r="B25" s="36" t="s">
        <v>47</v>
      </c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152"/>
      <c r="N25" s="163"/>
      <c r="O25" s="164"/>
    </row>
    <row r="26" spans="1:15" s="41" customFormat="1" ht="19.5">
      <c r="A26" s="36"/>
      <c r="B26" s="36" t="s">
        <v>48</v>
      </c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152"/>
      <c r="N26" s="163"/>
      <c r="O26" s="164"/>
    </row>
    <row r="27" spans="1:15" s="41" customFormat="1" ht="19.5">
      <c r="A27" s="36"/>
      <c r="B27" s="36" t="s">
        <v>38</v>
      </c>
      <c r="C27" s="42"/>
      <c r="D27" s="45">
        <f>D29+D31+D33</f>
        <v>920.98</v>
      </c>
      <c r="E27" s="45">
        <f>E29+E31+E33</f>
        <v>920.98</v>
      </c>
      <c r="F27" s="45">
        <f>F29+F31+F33</f>
        <v>415.95</v>
      </c>
      <c r="G27" s="45"/>
      <c r="H27" s="45"/>
      <c r="I27" s="45"/>
      <c r="J27" s="45"/>
      <c r="K27" s="45">
        <f>K29+K31+K33</f>
        <v>415.95</v>
      </c>
      <c r="L27" s="45">
        <f>L29+L31+L33</f>
        <v>415.95</v>
      </c>
      <c r="M27" s="45">
        <f>M29+M31+M33</f>
        <v>0</v>
      </c>
      <c r="N27" s="163"/>
      <c r="O27" s="164"/>
    </row>
    <row r="28" spans="1:15" ht="18.75">
      <c r="A28" s="46"/>
      <c r="B28" s="46" t="s">
        <v>20</v>
      </c>
      <c r="C28" s="47"/>
      <c r="D28" s="50"/>
      <c r="E28" s="50"/>
      <c r="F28" s="50"/>
      <c r="G28" s="50"/>
      <c r="H28" s="50"/>
      <c r="I28" s="50"/>
      <c r="J28" s="50"/>
      <c r="K28" s="50"/>
      <c r="L28" s="50"/>
      <c r="M28" s="151"/>
      <c r="N28" s="26"/>
      <c r="O28" s="4"/>
    </row>
    <row r="29" spans="1:15" s="59" customFormat="1" ht="18.75">
      <c r="A29" s="53" t="s">
        <v>49</v>
      </c>
      <c r="B29" s="54" t="s">
        <v>40</v>
      </c>
      <c r="C29" s="55"/>
      <c r="D29" s="56"/>
      <c r="E29" s="56"/>
      <c r="F29" s="57"/>
      <c r="G29" s="58"/>
      <c r="H29" s="58"/>
      <c r="I29" s="58"/>
      <c r="J29" s="57"/>
      <c r="K29" s="58"/>
      <c r="L29" s="58"/>
      <c r="M29" s="153"/>
      <c r="N29" s="165"/>
      <c r="O29" s="166"/>
    </row>
    <row r="30" spans="1:15" s="6" customFormat="1" ht="18.75">
      <c r="A30" s="60"/>
      <c r="B30" s="186"/>
      <c r="C30" s="187"/>
      <c r="D30" s="62"/>
      <c r="E30" s="62"/>
      <c r="F30" s="63"/>
      <c r="G30" s="48"/>
      <c r="H30" s="48"/>
      <c r="I30" s="48"/>
      <c r="J30" s="63"/>
      <c r="K30" s="48"/>
      <c r="L30" s="48"/>
      <c r="M30" s="154"/>
      <c r="N30" s="162"/>
      <c r="O30" s="146"/>
    </row>
    <row r="31" spans="1:15" s="59" customFormat="1" ht="18.75">
      <c r="A31" s="53" t="s">
        <v>50</v>
      </c>
      <c r="B31" s="54" t="s">
        <v>42</v>
      </c>
      <c r="C31" s="55"/>
      <c r="D31" s="58"/>
      <c r="E31" s="58"/>
      <c r="F31" s="58"/>
      <c r="G31" s="58"/>
      <c r="H31" s="58"/>
      <c r="I31" s="58"/>
      <c r="J31" s="58"/>
      <c r="K31" s="58"/>
      <c r="L31" s="58"/>
      <c r="M31" s="153"/>
      <c r="N31" s="165"/>
      <c r="O31" s="166"/>
    </row>
    <row r="32" spans="1:15" s="59" customFormat="1" ht="18.75">
      <c r="A32" s="53"/>
      <c r="B32" s="54"/>
      <c r="C32" s="55"/>
      <c r="D32" s="58"/>
      <c r="E32" s="58"/>
      <c r="F32" s="58"/>
      <c r="G32" s="58"/>
      <c r="H32" s="58"/>
      <c r="I32" s="58"/>
      <c r="J32" s="58"/>
      <c r="K32" s="58"/>
      <c r="L32" s="58"/>
      <c r="M32" s="153"/>
      <c r="N32" s="165"/>
      <c r="O32" s="166"/>
    </row>
    <row r="33" spans="1:15" s="59" customFormat="1" ht="18.75">
      <c r="A33" s="53" t="s">
        <v>43</v>
      </c>
      <c r="B33" s="54" t="s">
        <v>44</v>
      </c>
      <c r="C33" s="55"/>
      <c r="D33" s="64">
        <f>SUM(D34:D46)</f>
        <v>920.98</v>
      </c>
      <c r="E33" s="64">
        <f aca="true" t="shared" si="0" ref="E33:L33">SUM(E34:E46)</f>
        <v>920.98</v>
      </c>
      <c r="F33" s="64">
        <f t="shared" si="0"/>
        <v>415.95</v>
      </c>
      <c r="G33" s="64"/>
      <c r="H33" s="64"/>
      <c r="I33" s="64"/>
      <c r="J33" s="64"/>
      <c r="K33" s="64">
        <f t="shared" si="0"/>
        <v>415.95</v>
      </c>
      <c r="L33" s="64">
        <f t="shared" si="0"/>
        <v>415.95</v>
      </c>
      <c r="M33" s="64"/>
      <c r="N33" s="165"/>
      <c r="O33" s="166"/>
    </row>
    <row r="34" spans="1:15" s="59" customFormat="1" ht="36" customHeight="1">
      <c r="A34" s="80">
        <v>1</v>
      </c>
      <c r="B34" s="179" t="s">
        <v>104</v>
      </c>
      <c r="C34" s="180"/>
      <c r="D34" s="69">
        <v>100</v>
      </c>
      <c r="E34" s="69">
        <v>100</v>
      </c>
      <c r="F34" s="69">
        <v>26</v>
      </c>
      <c r="G34" s="57"/>
      <c r="H34" s="57"/>
      <c r="I34" s="57"/>
      <c r="J34" s="57"/>
      <c r="K34" s="69">
        <v>26</v>
      </c>
      <c r="L34" s="69">
        <v>26</v>
      </c>
      <c r="M34" s="153"/>
      <c r="N34" s="165"/>
      <c r="O34" s="166"/>
    </row>
    <row r="35" spans="1:15" s="59" customFormat="1" ht="37.5" customHeight="1">
      <c r="A35" s="80">
        <v>11</v>
      </c>
      <c r="B35" s="179" t="s">
        <v>110</v>
      </c>
      <c r="C35" s="180"/>
      <c r="D35" s="69">
        <v>46.5</v>
      </c>
      <c r="E35" s="69">
        <v>46.5</v>
      </c>
      <c r="F35" s="69">
        <v>14.28</v>
      </c>
      <c r="G35" s="68"/>
      <c r="H35" s="68"/>
      <c r="I35" s="68"/>
      <c r="J35" s="68"/>
      <c r="K35" s="69">
        <v>14.28</v>
      </c>
      <c r="L35" s="69">
        <v>14.28</v>
      </c>
      <c r="M35" s="153"/>
      <c r="N35" s="165"/>
      <c r="O35" s="166"/>
    </row>
    <row r="36" spans="1:15" s="59" customFormat="1" ht="37.5" customHeight="1">
      <c r="A36" s="80">
        <v>16</v>
      </c>
      <c r="B36" s="179" t="s">
        <v>105</v>
      </c>
      <c r="C36" s="180"/>
      <c r="D36" s="69">
        <v>145</v>
      </c>
      <c r="E36" s="69">
        <v>145</v>
      </c>
      <c r="F36" s="69">
        <v>12.5</v>
      </c>
      <c r="G36" s="68"/>
      <c r="H36" s="68"/>
      <c r="I36" s="68"/>
      <c r="J36" s="68"/>
      <c r="K36" s="68">
        <v>12.5</v>
      </c>
      <c r="L36" s="69">
        <v>12.5</v>
      </c>
      <c r="M36" s="153"/>
      <c r="N36" s="165"/>
      <c r="O36" s="166"/>
    </row>
    <row r="37" spans="1:15" s="59" customFormat="1" ht="39" customHeight="1">
      <c r="A37" s="80">
        <v>17</v>
      </c>
      <c r="B37" s="179" t="s">
        <v>106</v>
      </c>
      <c r="C37" s="180"/>
      <c r="D37" s="69">
        <v>34.92</v>
      </c>
      <c r="E37" s="69">
        <v>34.92</v>
      </c>
      <c r="F37" s="69">
        <v>3</v>
      </c>
      <c r="G37" s="68"/>
      <c r="H37" s="68"/>
      <c r="I37" s="68"/>
      <c r="J37" s="68"/>
      <c r="K37" s="69">
        <v>3</v>
      </c>
      <c r="L37" s="69">
        <v>3</v>
      </c>
      <c r="M37" s="153"/>
      <c r="N37" s="165"/>
      <c r="O37" s="166"/>
    </row>
    <row r="38" spans="1:15" s="59" customFormat="1" ht="24" customHeight="1">
      <c r="A38" s="80">
        <v>18</v>
      </c>
      <c r="B38" s="179" t="s">
        <v>107</v>
      </c>
      <c r="C38" s="180"/>
      <c r="D38" s="69">
        <v>50</v>
      </c>
      <c r="E38" s="69">
        <v>50</v>
      </c>
      <c r="F38" s="69">
        <v>48.5</v>
      </c>
      <c r="G38" s="68"/>
      <c r="H38" s="68"/>
      <c r="I38" s="68"/>
      <c r="J38" s="68"/>
      <c r="K38" s="68">
        <v>48.5</v>
      </c>
      <c r="L38" s="69">
        <v>48.5</v>
      </c>
      <c r="M38" s="153"/>
      <c r="N38" s="165"/>
      <c r="O38" s="166"/>
    </row>
    <row r="39" spans="1:15" s="59" customFormat="1" ht="23.25" customHeight="1">
      <c r="A39" s="80">
        <v>20</v>
      </c>
      <c r="B39" s="179" t="s">
        <v>114</v>
      </c>
      <c r="C39" s="180"/>
      <c r="D39" s="69">
        <v>88.7</v>
      </c>
      <c r="E39" s="69">
        <v>88.7</v>
      </c>
      <c r="F39" s="69">
        <v>35</v>
      </c>
      <c r="G39" s="68"/>
      <c r="H39" s="68"/>
      <c r="I39" s="68"/>
      <c r="J39" s="68"/>
      <c r="K39" s="68">
        <v>35</v>
      </c>
      <c r="L39" s="69">
        <v>35</v>
      </c>
      <c r="M39" s="153"/>
      <c r="N39" s="165"/>
      <c r="O39" s="166"/>
    </row>
    <row r="40" spans="1:15" s="59" customFormat="1" ht="38.25" customHeight="1">
      <c r="A40" s="80">
        <v>21</v>
      </c>
      <c r="B40" s="179" t="s">
        <v>117</v>
      </c>
      <c r="C40" s="180"/>
      <c r="D40" s="69">
        <v>130</v>
      </c>
      <c r="E40" s="69">
        <v>130</v>
      </c>
      <c r="F40" s="69">
        <v>0.64</v>
      </c>
      <c r="G40" s="68"/>
      <c r="H40" s="68"/>
      <c r="I40" s="68"/>
      <c r="J40" s="68"/>
      <c r="K40" s="68">
        <v>0.64</v>
      </c>
      <c r="L40" s="69">
        <v>0.64</v>
      </c>
      <c r="M40" s="153"/>
      <c r="N40" s="165"/>
      <c r="O40" s="166"/>
    </row>
    <row r="41" spans="1:15" s="59" customFormat="1" ht="45" customHeight="1">
      <c r="A41" s="80">
        <v>23</v>
      </c>
      <c r="B41" s="179" t="s">
        <v>123</v>
      </c>
      <c r="C41" s="180"/>
      <c r="D41" s="69">
        <v>10</v>
      </c>
      <c r="E41" s="69">
        <v>10</v>
      </c>
      <c r="F41" s="69">
        <v>2</v>
      </c>
      <c r="G41" s="68"/>
      <c r="H41" s="68"/>
      <c r="I41" s="68"/>
      <c r="J41" s="68"/>
      <c r="K41" s="68">
        <v>2</v>
      </c>
      <c r="L41" s="69">
        <v>2</v>
      </c>
      <c r="M41" s="153"/>
      <c r="N41" s="165"/>
      <c r="O41" s="166"/>
    </row>
    <row r="42" spans="1:15" s="59" customFormat="1" ht="42" customHeight="1">
      <c r="A42" s="80">
        <v>24</v>
      </c>
      <c r="B42" s="179" t="s">
        <v>124</v>
      </c>
      <c r="C42" s="180"/>
      <c r="D42" s="69">
        <v>55</v>
      </c>
      <c r="E42" s="69">
        <v>55</v>
      </c>
      <c r="F42" s="69">
        <v>55</v>
      </c>
      <c r="G42" s="68"/>
      <c r="H42" s="68"/>
      <c r="I42" s="68"/>
      <c r="J42" s="68"/>
      <c r="K42" s="69">
        <v>55</v>
      </c>
      <c r="L42" s="69">
        <v>55</v>
      </c>
      <c r="M42" s="153"/>
      <c r="N42" s="165"/>
      <c r="O42" s="166"/>
    </row>
    <row r="43" spans="1:15" s="59" customFormat="1" ht="37.5" customHeight="1">
      <c r="A43" s="80">
        <v>25</v>
      </c>
      <c r="B43" s="214" t="s">
        <v>122</v>
      </c>
      <c r="C43" s="215"/>
      <c r="D43" s="69">
        <v>41.6</v>
      </c>
      <c r="E43" s="69">
        <v>41.6</v>
      </c>
      <c r="F43" s="69">
        <v>31.65</v>
      </c>
      <c r="G43" s="68"/>
      <c r="H43" s="68"/>
      <c r="I43" s="68"/>
      <c r="J43" s="68"/>
      <c r="K43" s="69">
        <v>31.65</v>
      </c>
      <c r="L43" s="69">
        <v>31.65</v>
      </c>
      <c r="M43" s="153"/>
      <c r="N43" s="165"/>
      <c r="O43" s="166"/>
    </row>
    <row r="44" spans="1:15" s="59" customFormat="1" ht="48.75" customHeight="1">
      <c r="A44" s="80">
        <v>26</v>
      </c>
      <c r="B44" s="214" t="s">
        <v>115</v>
      </c>
      <c r="C44" s="215"/>
      <c r="D44" s="69">
        <v>29.63</v>
      </c>
      <c r="E44" s="69">
        <v>29.63</v>
      </c>
      <c r="F44" s="69">
        <v>23.69</v>
      </c>
      <c r="G44" s="68"/>
      <c r="H44" s="68"/>
      <c r="I44" s="68"/>
      <c r="J44" s="68"/>
      <c r="K44" s="69">
        <v>23.69</v>
      </c>
      <c r="L44" s="69">
        <v>23.69</v>
      </c>
      <c r="M44" s="153"/>
      <c r="N44" s="165"/>
      <c r="O44" s="166"/>
    </row>
    <row r="45" spans="1:15" s="59" customFormat="1" ht="48" customHeight="1">
      <c r="A45" s="80">
        <v>27</v>
      </c>
      <c r="B45" s="214" t="s">
        <v>116</v>
      </c>
      <c r="C45" s="215"/>
      <c r="D45" s="69">
        <v>29.63</v>
      </c>
      <c r="E45" s="69">
        <v>29.63</v>
      </c>
      <c r="F45" s="69">
        <v>23.69</v>
      </c>
      <c r="G45" s="68"/>
      <c r="H45" s="68"/>
      <c r="I45" s="68"/>
      <c r="J45" s="68"/>
      <c r="K45" s="69">
        <v>23.69</v>
      </c>
      <c r="L45" s="69">
        <v>23.69</v>
      </c>
      <c r="M45" s="153"/>
      <c r="N45" s="165"/>
      <c r="O45" s="166"/>
    </row>
    <row r="46" spans="1:15" s="59" customFormat="1" ht="41.25" customHeight="1">
      <c r="A46" s="80"/>
      <c r="B46" s="214" t="s">
        <v>121</v>
      </c>
      <c r="C46" s="215"/>
      <c r="D46" s="69">
        <v>160</v>
      </c>
      <c r="E46" s="69">
        <v>160</v>
      </c>
      <c r="F46" s="69">
        <v>140</v>
      </c>
      <c r="G46" s="68"/>
      <c r="H46" s="68"/>
      <c r="I46" s="68"/>
      <c r="J46" s="68"/>
      <c r="K46" s="68">
        <v>140</v>
      </c>
      <c r="L46" s="69">
        <v>140</v>
      </c>
      <c r="M46" s="153"/>
      <c r="N46" s="165"/>
      <c r="O46" s="166"/>
    </row>
    <row r="47" spans="1:15" s="59" customFormat="1" ht="21.75" customHeight="1">
      <c r="A47" s="80"/>
      <c r="B47" s="71" t="s">
        <v>112</v>
      </c>
      <c r="C47" s="47"/>
      <c r="D47" s="69"/>
      <c r="E47" s="69"/>
      <c r="F47" s="69"/>
      <c r="G47" s="68"/>
      <c r="H47" s="68"/>
      <c r="I47" s="68"/>
      <c r="J47" s="68"/>
      <c r="K47" s="68"/>
      <c r="L47" s="69"/>
      <c r="M47" s="153"/>
      <c r="N47" s="165"/>
      <c r="O47" s="166"/>
    </row>
    <row r="48" spans="1:15" s="59" customFormat="1" ht="18.75" customHeight="1">
      <c r="A48" s="80"/>
      <c r="B48" s="204" t="s">
        <v>113</v>
      </c>
      <c r="C48" s="205"/>
      <c r="D48" s="69"/>
      <c r="E48" s="69"/>
      <c r="F48" s="69"/>
      <c r="G48" s="68"/>
      <c r="H48" s="68"/>
      <c r="I48" s="68"/>
      <c r="J48" s="68"/>
      <c r="K48" s="68"/>
      <c r="L48" s="69"/>
      <c r="M48" s="153"/>
      <c r="N48" s="165"/>
      <c r="O48" s="166"/>
    </row>
    <row r="49" spans="1:15" s="59" customFormat="1" ht="17.25" customHeight="1">
      <c r="A49" s="80"/>
      <c r="B49" s="36" t="s">
        <v>57</v>
      </c>
      <c r="C49" s="42"/>
      <c r="D49" s="45">
        <f>D52</f>
        <v>0</v>
      </c>
      <c r="E49" s="45">
        <f aca="true" t="shared" si="1" ref="E49:L49">E52</f>
        <v>0</v>
      </c>
      <c r="F49" s="45">
        <f t="shared" si="1"/>
        <v>0</v>
      </c>
      <c r="G49" s="45"/>
      <c r="H49" s="45"/>
      <c r="I49" s="45"/>
      <c r="J49" s="45"/>
      <c r="K49" s="45">
        <f t="shared" si="1"/>
        <v>0</v>
      </c>
      <c r="L49" s="45">
        <f t="shared" si="1"/>
        <v>0</v>
      </c>
      <c r="M49" s="69"/>
      <c r="N49" s="165"/>
      <c r="O49" s="166"/>
    </row>
    <row r="50" spans="1:15" s="59" customFormat="1" ht="21" customHeight="1">
      <c r="A50" s="80"/>
      <c r="B50" s="72" t="s">
        <v>20</v>
      </c>
      <c r="C50" s="47"/>
      <c r="D50" s="69"/>
      <c r="E50" s="69"/>
      <c r="F50" s="69"/>
      <c r="G50" s="68"/>
      <c r="H50" s="68"/>
      <c r="I50" s="68"/>
      <c r="J50" s="68"/>
      <c r="K50" s="68"/>
      <c r="L50" s="69"/>
      <c r="M50" s="153"/>
      <c r="N50" s="165"/>
      <c r="O50" s="166"/>
    </row>
    <row r="51" spans="1:15" s="59" customFormat="1" ht="21.75" customHeight="1">
      <c r="A51" s="80"/>
      <c r="B51" s="66"/>
      <c r="C51" s="67"/>
      <c r="D51" s="69"/>
      <c r="E51" s="69"/>
      <c r="F51" s="69"/>
      <c r="G51" s="68"/>
      <c r="H51" s="68"/>
      <c r="I51" s="68"/>
      <c r="J51" s="68"/>
      <c r="K51" s="68"/>
      <c r="L51" s="69"/>
      <c r="M51" s="153"/>
      <c r="N51" s="165"/>
      <c r="O51" s="166"/>
    </row>
    <row r="52" spans="1:15" s="59" customFormat="1" ht="18.75">
      <c r="A52" s="78" t="s">
        <v>43</v>
      </c>
      <c r="B52" s="54" t="s">
        <v>44</v>
      </c>
      <c r="C52" s="55"/>
      <c r="D52" s="64">
        <f>D53</f>
        <v>0</v>
      </c>
      <c r="E52" s="64">
        <f>E53</f>
        <v>0</v>
      </c>
      <c r="F52" s="64">
        <f>F53</f>
        <v>0</v>
      </c>
      <c r="G52" s="64"/>
      <c r="H52" s="64"/>
      <c r="I52" s="64"/>
      <c r="J52" s="64"/>
      <c r="K52" s="64">
        <f>K53</f>
        <v>0</v>
      </c>
      <c r="L52" s="64">
        <f>L53</f>
        <v>0</v>
      </c>
      <c r="M52" s="64"/>
      <c r="N52" s="165"/>
      <c r="O52" s="166"/>
    </row>
    <row r="53" spans="1:15" s="59" customFormat="1" ht="18.75">
      <c r="A53" s="172"/>
      <c r="B53" s="208"/>
      <c r="C53" s="209"/>
      <c r="D53" s="69"/>
      <c r="E53" s="69"/>
      <c r="F53" s="69"/>
      <c r="G53" s="68"/>
      <c r="H53" s="68"/>
      <c r="I53" s="68"/>
      <c r="J53" s="68"/>
      <c r="K53" s="68"/>
      <c r="L53" s="69"/>
      <c r="M53" s="155"/>
      <c r="N53" s="165"/>
      <c r="O53" s="166"/>
    </row>
    <row r="54" spans="1:15" s="59" customFormat="1" ht="19.5">
      <c r="A54" s="80"/>
      <c r="B54" s="71" t="s">
        <v>101</v>
      </c>
      <c r="C54" s="47"/>
      <c r="D54" s="64"/>
      <c r="E54" s="64"/>
      <c r="F54" s="64"/>
      <c r="G54" s="57"/>
      <c r="H54" s="57"/>
      <c r="I54" s="57"/>
      <c r="J54" s="57"/>
      <c r="K54" s="57"/>
      <c r="L54" s="64"/>
      <c r="M54" s="153"/>
      <c r="N54" s="165"/>
      <c r="O54" s="166"/>
    </row>
    <row r="55" spans="1:15" s="59" customFormat="1" ht="19.5">
      <c r="A55" s="80"/>
      <c r="B55" s="204" t="s">
        <v>102</v>
      </c>
      <c r="C55" s="205"/>
      <c r="D55" s="64"/>
      <c r="E55" s="64"/>
      <c r="F55" s="64"/>
      <c r="G55" s="57"/>
      <c r="H55" s="57"/>
      <c r="I55" s="57"/>
      <c r="J55" s="57"/>
      <c r="K55" s="57"/>
      <c r="L55" s="64"/>
      <c r="M55" s="153"/>
      <c r="N55" s="165"/>
      <c r="O55" s="166"/>
    </row>
    <row r="56" spans="1:15" s="59" customFormat="1" ht="19.5">
      <c r="A56" s="80"/>
      <c r="B56" s="36" t="s">
        <v>57</v>
      </c>
      <c r="C56" s="42"/>
      <c r="D56" s="160">
        <f>D59+D61</f>
        <v>0</v>
      </c>
      <c r="E56" s="160">
        <f>E59+E61</f>
        <v>0</v>
      </c>
      <c r="F56" s="160">
        <f>F59+F61</f>
        <v>0</v>
      </c>
      <c r="G56" s="160"/>
      <c r="H56" s="160"/>
      <c r="I56" s="160"/>
      <c r="J56" s="160"/>
      <c r="K56" s="160">
        <f>K59+K61</f>
        <v>0</v>
      </c>
      <c r="L56" s="160">
        <f>L59+L61</f>
        <v>0</v>
      </c>
      <c r="M56" s="153"/>
      <c r="N56" s="165"/>
      <c r="O56" s="166"/>
    </row>
    <row r="57" spans="1:15" s="59" customFormat="1" ht="18.75">
      <c r="A57" s="80"/>
      <c r="B57" s="72" t="s">
        <v>20</v>
      </c>
      <c r="C57" s="47"/>
      <c r="D57" s="64"/>
      <c r="E57" s="64"/>
      <c r="F57" s="64"/>
      <c r="G57" s="57"/>
      <c r="H57" s="57"/>
      <c r="I57" s="57"/>
      <c r="J57" s="57"/>
      <c r="K57" s="57"/>
      <c r="L57" s="64"/>
      <c r="M57" s="153"/>
      <c r="N57" s="165"/>
      <c r="O57" s="166"/>
    </row>
    <row r="58" spans="1:15" s="59" customFormat="1" ht="18.75">
      <c r="A58" s="80"/>
      <c r="B58" s="72"/>
      <c r="C58" s="47"/>
      <c r="D58" s="64"/>
      <c r="E58" s="64"/>
      <c r="F58" s="64"/>
      <c r="G58" s="57"/>
      <c r="H58" s="57"/>
      <c r="I58" s="57"/>
      <c r="J58" s="57"/>
      <c r="K58" s="57"/>
      <c r="L58" s="64"/>
      <c r="M58" s="153"/>
      <c r="N58" s="165"/>
      <c r="O58" s="166"/>
    </row>
    <row r="59" spans="1:15" s="59" customFormat="1" ht="18.75">
      <c r="A59" s="78" t="s">
        <v>50</v>
      </c>
      <c r="B59" s="54" t="s">
        <v>42</v>
      </c>
      <c r="C59" s="55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167"/>
      <c r="O59" s="168"/>
    </row>
    <row r="60" spans="1:15" s="59" customFormat="1" ht="18.75">
      <c r="A60" s="80"/>
      <c r="B60" s="210"/>
      <c r="C60" s="211"/>
      <c r="D60" s="64"/>
      <c r="E60" s="64"/>
      <c r="F60" s="64"/>
      <c r="G60" s="57"/>
      <c r="H60" s="57"/>
      <c r="I60" s="57"/>
      <c r="J60" s="57"/>
      <c r="K60" s="57"/>
      <c r="L60" s="64"/>
      <c r="M60" s="153"/>
      <c r="N60" s="165"/>
      <c r="O60" s="166"/>
    </row>
    <row r="61" spans="1:15" s="59" customFormat="1" ht="18.75">
      <c r="A61" s="78" t="s">
        <v>43</v>
      </c>
      <c r="B61" s="54" t="s">
        <v>44</v>
      </c>
      <c r="C61" s="55"/>
      <c r="D61" s="64"/>
      <c r="E61" s="64"/>
      <c r="F61" s="64"/>
      <c r="G61" s="57"/>
      <c r="H61" s="57"/>
      <c r="I61" s="57"/>
      <c r="J61" s="57"/>
      <c r="K61" s="57"/>
      <c r="L61" s="64"/>
      <c r="M61" s="153"/>
      <c r="N61" s="165"/>
      <c r="O61" s="166"/>
    </row>
    <row r="62" spans="1:15" s="59" customFormat="1" ht="18.75">
      <c r="A62" s="80"/>
      <c r="B62" s="208"/>
      <c r="C62" s="209"/>
      <c r="D62" s="69"/>
      <c r="E62" s="69"/>
      <c r="F62" s="69"/>
      <c r="G62" s="68"/>
      <c r="H62" s="68"/>
      <c r="I62" s="68"/>
      <c r="J62" s="68"/>
      <c r="K62" s="68"/>
      <c r="L62" s="69"/>
      <c r="M62" s="153"/>
      <c r="N62" s="165"/>
      <c r="O62" s="166"/>
    </row>
    <row r="63" spans="1:15" s="59" customFormat="1" ht="19.5">
      <c r="A63" s="80"/>
      <c r="B63" s="71" t="s">
        <v>108</v>
      </c>
      <c r="C63" s="76"/>
      <c r="D63" s="69"/>
      <c r="E63" s="69"/>
      <c r="F63" s="69"/>
      <c r="G63" s="68"/>
      <c r="H63" s="68"/>
      <c r="I63" s="68"/>
      <c r="J63" s="68"/>
      <c r="K63" s="68"/>
      <c r="L63" s="69"/>
      <c r="M63" s="153"/>
      <c r="N63" s="165"/>
      <c r="O63" s="166"/>
    </row>
    <row r="64" spans="1:15" s="59" customFormat="1" ht="19.5">
      <c r="A64" s="80"/>
      <c r="B64" s="206" t="s">
        <v>109</v>
      </c>
      <c r="C64" s="207"/>
      <c r="D64" s="45">
        <f>D67</f>
        <v>0</v>
      </c>
      <c r="E64" s="45">
        <f aca="true" t="shared" si="2" ref="E64:L64">E67</f>
        <v>0</v>
      </c>
      <c r="F64" s="45">
        <f t="shared" si="2"/>
        <v>0</v>
      </c>
      <c r="G64" s="45"/>
      <c r="H64" s="45"/>
      <c r="I64" s="45"/>
      <c r="J64" s="45"/>
      <c r="K64" s="45">
        <f t="shared" si="2"/>
        <v>0</v>
      </c>
      <c r="L64" s="45">
        <f t="shared" si="2"/>
        <v>0</v>
      </c>
      <c r="M64" s="153"/>
      <c r="N64" s="165"/>
      <c r="O64" s="166"/>
    </row>
    <row r="65" spans="1:15" s="59" customFormat="1" ht="18.75">
      <c r="A65" s="80"/>
      <c r="B65" s="75" t="s">
        <v>20</v>
      </c>
      <c r="C65" s="76"/>
      <c r="D65" s="69"/>
      <c r="E65" s="69"/>
      <c r="F65" s="69"/>
      <c r="G65" s="68"/>
      <c r="H65" s="68"/>
      <c r="I65" s="68"/>
      <c r="J65" s="68"/>
      <c r="K65" s="68"/>
      <c r="L65" s="69"/>
      <c r="M65" s="153"/>
      <c r="N65" s="165"/>
      <c r="O65" s="166"/>
    </row>
    <row r="66" spans="1:15" s="59" customFormat="1" ht="18.75">
      <c r="A66" s="80"/>
      <c r="B66" s="75"/>
      <c r="C66" s="76"/>
      <c r="D66" s="69"/>
      <c r="E66" s="69"/>
      <c r="F66" s="69"/>
      <c r="G66" s="68"/>
      <c r="H66" s="68"/>
      <c r="I66" s="68"/>
      <c r="J66" s="68"/>
      <c r="K66" s="68"/>
      <c r="L66" s="69"/>
      <c r="M66" s="153"/>
      <c r="N66" s="165"/>
      <c r="O66" s="166"/>
    </row>
    <row r="67" spans="1:15" s="59" customFormat="1" ht="18.75">
      <c r="A67" s="78" t="s">
        <v>50</v>
      </c>
      <c r="B67" s="54" t="s">
        <v>42</v>
      </c>
      <c r="C67" s="55"/>
      <c r="D67" s="64"/>
      <c r="E67" s="64"/>
      <c r="F67" s="64"/>
      <c r="G67" s="64"/>
      <c r="H67" s="64"/>
      <c r="I67" s="64"/>
      <c r="J67" s="64"/>
      <c r="K67" s="64"/>
      <c r="L67" s="64"/>
      <c r="M67" s="153"/>
      <c r="N67" s="165"/>
      <c r="O67" s="166"/>
    </row>
    <row r="68" spans="1:15" ht="18.75">
      <c r="A68" s="80"/>
      <c r="B68" s="212"/>
      <c r="C68" s="213"/>
      <c r="D68" s="68"/>
      <c r="E68" s="68"/>
      <c r="F68" s="68"/>
      <c r="G68" s="68"/>
      <c r="H68" s="68"/>
      <c r="I68" s="68"/>
      <c r="J68" s="68"/>
      <c r="K68" s="68"/>
      <c r="L68" s="68"/>
      <c r="M68" s="151"/>
      <c r="N68" s="26"/>
      <c r="O68" s="4"/>
    </row>
    <row r="69" spans="1:15" ht="19.5">
      <c r="A69" s="82"/>
      <c r="B69" s="71" t="s">
        <v>58</v>
      </c>
      <c r="C69" s="47"/>
      <c r="D69" s="44"/>
      <c r="E69" s="44"/>
      <c r="F69" s="44"/>
      <c r="G69" s="44"/>
      <c r="H69" s="44"/>
      <c r="I69" s="44"/>
      <c r="J69" s="44"/>
      <c r="K69" s="44"/>
      <c r="L69" s="44"/>
      <c r="M69" s="151"/>
      <c r="N69" s="26"/>
      <c r="O69" s="4"/>
    </row>
    <row r="70" spans="1:15" ht="19.5">
      <c r="A70" s="74"/>
      <c r="B70" s="204" t="s">
        <v>59</v>
      </c>
      <c r="C70" s="205"/>
      <c r="D70" s="44"/>
      <c r="E70" s="44"/>
      <c r="F70" s="44"/>
      <c r="G70" s="44"/>
      <c r="H70" s="44"/>
      <c r="I70" s="44"/>
      <c r="J70" s="44"/>
      <c r="K70" s="44"/>
      <c r="L70" s="44"/>
      <c r="M70" s="151"/>
      <c r="N70" s="26"/>
      <c r="O70" s="4"/>
    </row>
    <row r="71" spans="1:15" s="41" customFormat="1" ht="19.5">
      <c r="A71" s="77"/>
      <c r="B71" s="36" t="s">
        <v>57</v>
      </c>
      <c r="C71" s="42"/>
      <c r="D71" s="45">
        <f>D74+D78</f>
        <v>433.5</v>
      </c>
      <c r="E71" s="45">
        <f>E74+E78+E81</f>
        <v>433.5</v>
      </c>
      <c r="F71" s="45">
        <f>F74+F78+F81</f>
        <v>28.7</v>
      </c>
      <c r="G71" s="45"/>
      <c r="H71" s="45"/>
      <c r="I71" s="45"/>
      <c r="J71" s="45"/>
      <c r="K71" s="45">
        <f>K74+K78+K81</f>
        <v>28.7</v>
      </c>
      <c r="L71" s="45">
        <f>L74+L78+L81</f>
        <v>28.7</v>
      </c>
      <c r="M71" s="45"/>
      <c r="N71" s="163"/>
      <c r="O71" s="164"/>
    </row>
    <row r="72" spans="1:15" ht="18.75">
      <c r="A72" s="74"/>
      <c r="B72" s="72" t="s">
        <v>20</v>
      </c>
      <c r="C72" s="47"/>
      <c r="D72" s="49"/>
      <c r="E72" s="49"/>
      <c r="F72" s="49"/>
      <c r="G72" s="49"/>
      <c r="H72" s="49"/>
      <c r="I72" s="49"/>
      <c r="J72" s="49"/>
      <c r="K72" s="49"/>
      <c r="L72" s="49"/>
      <c r="M72" s="151"/>
      <c r="N72" s="26"/>
      <c r="O72" s="4"/>
    </row>
    <row r="73" spans="1:15" ht="18.75">
      <c r="A73" s="74"/>
      <c r="B73" s="72"/>
      <c r="C73" s="47"/>
      <c r="D73" s="49"/>
      <c r="E73" s="49"/>
      <c r="F73" s="49"/>
      <c r="G73" s="49"/>
      <c r="H73" s="49"/>
      <c r="I73" s="49"/>
      <c r="J73" s="49"/>
      <c r="K73" s="49"/>
      <c r="L73" s="49"/>
      <c r="M73" s="151"/>
      <c r="N73" s="26"/>
      <c r="O73" s="4"/>
    </row>
    <row r="74" spans="1:15" ht="18.75">
      <c r="A74" s="78" t="s">
        <v>49</v>
      </c>
      <c r="B74" s="54" t="s">
        <v>40</v>
      </c>
      <c r="C74" s="55"/>
      <c r="D74" s="64">
        <f>D75+D76</f>
        <v>433.5</v>
      </c>
      <c r="E74" s="64">
        <f aca="true" t="shared" si="3" ref="E74:L74">E75+E76</f>
        <v>433.5</v>
      </c>
      <c r="F74" s="64">
        <f t="shared" si="3"/>
        <v>28.7</v>
      </c>
      <c r="G74" s="64"/>
      <c r="H74" s="64"/>
      <c r="I74" s="64"/>
      <c r="J74" s="64"/>
      <c r="K74" s="64">
        <f t="shared" si="3"/>
        <v>28.7</v>
      </c>
      <c r="L74" s="64">
        <f t="shared" si="3"/>
        <v>28.7</v>
      </c>
      <c r="M74" s="156"/>
      <c r="N74" s="26"/>
      <c r="O74" s="4"/>
    </row>
    <row r="75" spans="1:15" ht="18.75">
      <c r="A75" s="78">
        <v>1</v>
      </c>
      <c r="B75" s="234" t="s">
        <v>100</v>
      </c>
      <c r="C75" s="235"/>
      <c r="D75" s="241">
        <v>265</v>
      </c>
      <c r="E75" s="241">
        <v>265</v>
      </c>
      <c r="F75" s="242">
        <v>25</v>
      </c>
      <c r="G75" s="242"/>
      <c r="H75" s="242"/>
      <c r="I75" s="242"/>
      <c r="J75" s="242"/>
      <c r="K75" s="242">
        <v>25</v>
      </c>
      <c r="L75" s="242">
        <v>25</v>
      </c>
      <c r="M75" s="156"/>
      <c r="N75" s="26"/>
      <c r="O75" s="4"/>
    </row>
    <row r="76" spans="1:15" ht="16.5" customHeight="1">
      <c r="A76" s="80"/>
      <c r="B76" s="243" t="s">
        <v>120</v>
      </c>
      <c r="C76" s="244"/>
      <c r="D76" s="245">
        <v>168.5</v>
      </c>
      <c r="E76" s="245">
        <v>168.5</v>
      </c>
      <c r="F76" s="245">
        <v>3.7</v>
      </c>
      <c r="G76" s="245"/>
      <c r="H76" s="245"/>
      <c r="I76" s="245"/>
      <c r="J76" s="245"/>
      <c r="K76" s="245">
        <v>3.7</v>
      </c>
      <c r="L76" s="245">
        <v>3.7</v>
      </c>
      <c r="M76" s="151"/>
      <c r="N76" s="26"/>
      <c r="O76" s="4"/>
    </row>
    <row r="77" spans="1:15" ht="16.5" customHeight="1">
      <c r="A77" s="80"/>
      <c r="B77" s="176"/>
      <c r="C77" s="175"/>
      <c r="D77" s="177"/>
      <c r="E77" s="177"/>
      <c r="F77" s="150"/>
      <c r="G77" s="150"/>
      <c r="H77" s="150"/>
      <c r="I77" s="150"/>
      <c r="J77" s="150"/>
      <c r="K77" s="150"/>
      <c r="L77" s="150"/>
      <c r="M77" s="151"/>
      <c r="N77" s="26"/>
      <c r="O77" s="4"/>
    </row>
    <row r="78" spans="1:15" ht="18.75">
      <c r="A78" s="78" t="s">
        <v>50</v>
      </c>
      <c r="B78" s="54" t="s">
        <v>42</v>
      </c>
      <c r="C78" s="55"/>
      <c r="D78" s="84">
        <f>SUM(D79:D80)</f>
        <v>0</v>
      </c>
      <c r="E78" s="84">
        <f>SUM(E79:E80)</f>
        <v>0</v>
      </c>
      <c r="F78" s="84">
        <f>SUM(F79:F80)</f>
        <v>0</v>
      </c>
      <c r="G78" s="84"/>
      <c r="H78" s="84"/>
      <c r="I78" s="84"/>
      <c r="J78" s="84"/>
      <c r="K78" s="84">
        <f>SUM(K79:K80)</f>
        <v>0</v>
      </c>
      <c r="L78" s="84">
        <f>SUM(L79:L80)</f>
        <v>0</v>
      </c>
      <c r="M78" s="151"/>
      <c r="N78" s="26"/>
      <c r="O78" s="4"/>
    </row>
    <row r="79" spans="1:15" ht="64.5" customHeight="1">
      <c r="A79" s="120"/>
      <c r="B79" s="216"/>
      <c r="C79" s="217"/>
      <c r="D79" s="63"/>
      <c r="E79" s="63"/>
      <c r="F79" s="63"/>
      <c r="G79" s="63"/>
      <c r="H79" s="63"/>
      <c r="I79" s="63"/>
      <c r="J79" s="63"/>
      <c r="K79" s="63"/>
      <c r="L79" s="63"/>
      <c r="M79" s="154"/>
      <c r="N79" s="162"/>
      <c r="O79" s="146"/>
    </row>
    <row r="80" spans="1:15" ht="21" customHeight="1">
      <c r="A80" s="80"/>
      <c r="B80" s="66"/>
      <c r="C80" s="67"/>
      <c r="D80" s="83"/>
      <c r="E80" s="83"/>
      <c r="F80" s="49"/>
      <c r="G80" s="49"/>
      <c r="H80" s="49"/>
      <c r="I80" s="49"/>
      <c r="J80" s="49"/>
      <c r="K80" s="49"/>
      <c r="L80" s="49"/>
      <c r="M80" s="151"/>
      <c r="N80" s="26"/>
      <c r="O80" s="4"/>
    </row>
    <row r="81" spans="1:15" ht="18.75">
      <c r="A81" s="78" t="s">
        <v>43</v>
      </c>
      <c r="B81" s="54" t="s">
        <v>44</v>
      </c>
      <c r="C81" s="55"/>
      <c r="D81" s="57">
        <f>D82</f>
        <v>0</v>
      </c>
      <c r="E81" s="57">
        <f aca="true" t="shared" si="4" ref="E81:L81">E82</f>
        <v>0</v>
      </c>
      <c r="F81" s="57">
        <f t="shared" si="4"/>
        <v>0</v>
      </c>
      <c r="G81" s="57"/>
      <c r="H81" s="57"/>
      <c r="I81" s="57"/>
      <c r="J81" s="57"/>
      <c r="K81" s="57">
        <f t="shared" si="4"/>
        <v>0</v>
      </c>
      <c r="L81" s="57">
        <f t="shared" si="4"/>
        <v>0</v>
      </c>
      <c r="M81" s="151"/>
      <c r="N81" s="26"/>
      <c r="O81" s="4"/>
    </row>
    <row r="82" spans="1:15" ht="18.75">
      <c r="A82" s="80"/>
      <c r="B82" s="75"/>
      <c r="C82" s="76"/>
      <c r="D82" s="49"/>
      <c r="E82" s="49"/>
      <c r="F82" s="49"/>
      <c r="G82" s="49"/>
      <c r="H82" s="49"/>
      <c r="I82" s="49"/>
      <c r="J82" s="49"/>
      <c r="K82" s="49"/>
      <c r="L82" s="49"/>
      <c r="M82" s="151"/>
      <c r="N82" s="26"/>
      <c r="O82" s="4"/>
    </row>
    <row r="83" spans="1:15" ht="19.5">
      <c r="A83" s="74"/>
      <c r="B83" s="218" t="s">
        <v>61</v>
      </c>
      <c r="C83" s="219"/>
      <c r="D83" s="50"/>
      <c r="E83" s="50"/>
      <c r="F83" s="50"/>
      <c r="G83" s="50"/>
      <c r="H83" s="50"/>
      <c r="I83" s="50"/>
      <c r="J83" s="50"/>
      <c r="K83" s="50"/>
      <c r="L83" s="50"/>
      <c r="M83" s="151"/>
      <c r="N83" s="26"/>
      <c r="O83" s="4"/>
    </row>
    <row r="84" spans="1:15" ht="19.5">
      <c r="A84" s="74"/>
      <c r="B84" s="218" t="s">
        <v>62</v>
      </c>
      <c r="C84" s="219"/>
      <c r="D84" s="50"/>
      <c r="E84" s="50"/>
      <c r="F84" s="50"/>
      <c r="G84" s="50"/>
      <c r="H84" s="50"/>
      <c r="I84" s="50"/>
      <c r="J84" s="50"/>
      <c r="K84" s="50"/>
      <c r="L84" s="50"/>
      <c r="M84" s="151"/>
      <c r="N84" s="26"/>
      <c r="O84" s="4"/>
    </row>
    <row r="85" spans="1:15" s="41" customFormat="1" ht="19.5">
      <c r="A85" s="77"/>
      <c r="B85" s="36" t="s">
        <v>57</v>
      </c>
      <c r="C85" s="42"/>
      <c r="D85" s="45">
        <f>D87+D91</f>
        <v>0</v>
      </c>
      <c r="E85" s="45">
        <f>E87+E91</f>
        <v>0</v>
      </c>
      <c r="F85" s="45">
        <f>F87+F91</f>
        <v>0</v>
      </c>
      <c r="G85" s="45"/>
      <c r="H85" s="45"/>
      <c r="I85" s="45"/>
      <c r="J85" s="45"/>
      <c r="K85" s="45">
        <f>K87+K91</f>
        <v>0</v>
      </c>
      <c r="L85" s="45">
        <f>L87+L91</f>
        <v>0</v>
      </c>
      <c r="M85" s="152"/>
      <c r="N85" s="163"/>
      <c r="O85" s="164"/>
    </row>
    <row r="86" spans="1:15" ht="18.75">
      <c r="A86" s="74"/>
      <c r="B86" s="72" t="s">
        <v>20</v>
      </c>
      <c r="C86" s="47"/>
      <c r="D86" s="50"/>
      <c r="E86" s="50"/>
      <c r="F86" s="50"/>
      <c r="G86" s="50"/>
      <c r="H86" s="50"/>
      <c r="I86" s="50"/>
      <c r="J86" s="50"/>
      <c r="K86" s="50"/>
      <c r="L86" s="50"/>
      <c r="M86" s="151"/>
      <c r="N86" s="26"/>
      <c r="O86" s="4"/>
    </row>
    <row r="87" spans="1:15" s="59" customFormat="1" ht="18.75">
      <c r="A87" s="78" t="s">
        <v>49</v>
      </c>
      <c r="B87" s="54" t="s">
        <v>40</v>
      </c>
      <c r="C87" s="55"/>
      <c r="D87" s="64"/>
      <c r="E87" s="64"/>
      <c r="F87" s="57"/>
      <c r="G87" s="58"/>
      <c r="H87" s="58"/>
      <c r="I87" s="58"/>
      <c r="J87" s="57"/>
      <c r="K87" s="57"/>
      <c r="L87" s="57"/>
      <c r="M87" s="153"/>
      <c r="N87" s="165"/>
      <c r="O87" s="166"/>
    </row>
    <row r="88" spans="1:15" ht="18.75">
      <c r="A88" s="88"/>
      <c r="B88" s="61"/>
      <c r="C88" s="90"/>
      <c r="D88" s="87"/>
      <c r="E88" s="87"/>
      <c r="F88" s="63"/>
      <c r="G88" s="73"/>
      <c r="H88" s="73"/>
      <c r="I88" s="73"/>
      <c r="J88" s="73"/>
      <c r="K88" s="63"/>
      <c r="L88" s="63"/>
      <c r="M88" s="157"/>
      <c r="N88" s="26"/>
      <c r="O88" s="4"/>
    </row>
    <row r="89" spans="1:15" s="93" customFormat="1" ht="18.75">
      <c r="A89" s="91" t="s">
        <v>41</v>
      </c>
      <c r="B89" s="202" t="s">
        <v>42</v>
      </c>
      <c r="C89" s="203"/>
      <c r="D89" s="92"/>
      <c r="E89" s="92"/>
      <c r="F89" s="73"/>
      <c r="G89" s="73"/>
      <c r="H89" s="73"/>
      <c r="I89" s="73"/>
      <c r="J89" s="73"/>
      <c r="K89" s="73"/>
      <c r="L89" s="73"/>
      <c r="M89" s="157"/>
      <c r="N89" s="170"/>
      <c r="O89" s="171"/>
    </row>
    <row r="90" spans="1:15" s="93" customFormat="1" ht="18.75">
      <c r="A90" s="91"/>
      <c r="D90" s="92"/>
      <c r="E90" s="92"/>
      <c r="F90" s="73"/>
      <c r="G90" s="73"/>
      <c r="H90" s="73"/>
      <c r="I90" s="73"/>
      <c r="J90" s="73"/>
      <c r="K90" s="73"/>
      <c r="L90" s="73"/>
      <c r="M90" s="157"/>
      <c r="N90" s="170"/>
      <c r="O90" s="171"/>
    </row>
    <row r="91" spans="1:15" s="59" customFormat="1" ht="18.75">
      <c r="A91" s="78" t="s">
        <v>43</v>
      </c>
      <c r="B91" s="194" t="s">
        <v>44</v>
      </c>
      <c r="C91" s="195"/>
      <c r="D91" s="57"/>
      <c r="E91" s="57"/>
      <c r="F91" s="57"/>
      <c r="G91" s="58"/>
      <c r="H91" s="58"/>
      <c r="I91" s="58"/>
      <c r="J91" s="58"/>
      <c r="K91" s="57"/>
      <c r="L91" s="57"/>
      <c r="M91" s="153"/>
      <c r="N91" s="165"/>
      <c r="O91" s="166"/>
    </row>
    <row r="92" spans="1:15" ht="19.5">
      <c r="A92" s="74"/>
      <c r="B92" s="220" t="s">
        <v>65</v>
      </c>
      <c r="C92" s="221"/>
      <c r="D92" s="49"/>
      <c r="E92" s="49"/>
      <c r="F92" s="49"/>
      <c r="G92" s="50"/>
      <c r="H92" s="50"/>
      <c r="I92" s="50"/>
      <c r="J92" s="50"/>
      <c r="K92" s="49"/>
      <c r="L92" s="49"/>
      <c r="M92" s="151"/>
      <c r="N92" s="26"/>
      <c r="O92" s="4"/>
    </row>
    <row r="93" spans="1:15" ht="19.5">
      <c r="A93" s="74"/>
      <c r="B93" s="220" t="s">
        <v>66</v>
      </c>
      <c r="C93" s="221"/>
      <c r="D93" s="49"/>
      <c r="E93" s="49"/>
      <c r="F93" s="49"/>
      <c r="G93" s="50"/>
      <c r="H93" s="50"/>
      <c r="I93" s="50"/>
      <c r="J93" s="50"/>
      <c r="K93" s="49"/>
      <c r="L93" s="49"/>
      <c r="M93" s="151"/>
      <c r="N93" s="26"/>
      <c r="O93" s="4"/>
    </row>
    <row r="94" spans="1:15" s="41" customFormat="1" ht="19.5">
      <c r="A94" s="77"/>
      <c r="B94" s="94" t="s">
        <v>57</v>
      </c>
      <c r="C94" s="95"/>
      <c r="D94" s="45">
        <f>D96+D99</f>
        <v>0</v>
      </c>
      <c r="E94" s="45">
        <f aca="true" t="shared" si="5" ref="E94:L94">E96+E99</f>
        <v>0</v>
      </c>
      <c r="F94" s="45">
        <f t="shared" si="5"/>
        <v>0</v>
      </c>
      <c r="G94" s="45"/>
      <c r="H94" s="45"/>
      <c r="I94" s="45"/>
      <c r="J94" s="45"/>
      <c r="K94" s="45">
        <f t="shared" si="5"/>
        <v>0</v>
      </c>
      <c r="L94" s="45">
        <f t="shared" si="5"/>
        <v>0</v>
      </c>
      <c r="M94" s="152"/>
      <c r="N94" s="163"/>
      <c r="O94" s="164"/>
    </row>
    <row r="95" spans="1:15" ht="18.75">
      <c r="A95" s="74"/>
      <c r="B95" s="66" t="s">
        <v>20</v>
      </c>
      <c r="C95" s="67"/>
      <c r="D95" s="96"/>
      <c r="E95" s="96"/>
      <c r="F95" s="49"/>
      <c r="G95" s="50"/>
      <c r="H95" s="50"/>
      <c r="I95" s="50"/>
      <c r="J95" s="49"/>
      <c r="K95" s="49"/>
      <c r="L95" s="49"/>
      <c r="M95" s="151"/>
      <c r="N95" s="26"/>
      <c r="O95" s="4"/>
    </row>
    <row r="96" spans="1:15" ht="22.5" customHeight="1">
      <c r="A96" s="78" t="s">
        <v>49</v>
      </c>
      <c r="B96" s="194" t="s">
        <v>40</v>
      </c>
      <c r="C96" s="195"/>
      <c r="D96" s="64">
        <f>D97</f>
        <v>0</v>
      </c>
      <c r="E96" s="64">
        <f>E97</f>
        <v>0</v>
      </c>
      <c r="F96" s="64">
        <f>F97</f>
        <v>0</v>
      </c>
      <c r="G96" s="64"/>
      <c r="H96" s="64"/>
      <c r="I96" s="64"/>
      <c r="J96" s="64"/>
      <c r="K96" s="64">
        <f>K97</f>
        <v>0</v>
      </c>
      <c r="L96" s="64">
        <f>L97</f>
        <v>0</v>
      </c>
      <c r="M96" s="151"/>
      <c r="N96" s="26"/>
      <c r="O96" s="4"/>
    </row>
    <row r="97" spans="1:15" ht="23.25" customHeight="1">
      <c r="A97" s="78"/>
      <c r="B97" s="192"/>
      <c r="C97" s="193"/>
      <c r="D97" s="69"/>
      <c r="E97" s="69"/>
      <c r="F97" s="68"/>
      <c r="G97" s="58"/>
      <c r="H97" s="58"/>
      <c r="I97" s="58"/>
      <c r="J97" s="58"/>
      <c r="K97" s="68"/>
      <c r="L97" s="68"/>
      <c r="M97" s="151"/>
      <c r="N97" s="26"/>
      <c r="O97" s="4"/>
    </row>
    <row r="98" spans="1:14" s="4" customFormat="1" ht="18.75">
      <c r="A98" s="81"/>
      <c r="B98" s="192"/>
      <c r="C98" s="193"/>
      <c r="D98" s="83"/>
      <c r="E98" s="83"/>
      <c r="F98" s="63"/>
      <c r="G98" s="50"/>
      <c r="H98" s="50"/>
      <c r="I98" s="50"/>
      <c r="J98" s="49"/>
      <c r="K98" s="49"/>
      <c r="L98" s="49"/>
      <c r="M98" s="151"/>
      <c r="N98" s="26"/>
    </row>
    <row r="99" spans="1:15" s="59" customFormat="1" ht="18.75">
      <c r="A99" s="97" t="s">
        <v>50</v>
      </c>
      <c r="B99" s="194" t="s">
        <v>42</v>
      </c>
      <c r="C99" s="195"/>
      <c r="D99" s="64">
        <f>D100</f>
        <v>0</v>
      </c>
      <c r="E99" s="64">
        <f aca="true" t="shared" si="6" ref="E99:K99">E100</f>
        <v>0</v>
      </c>
      <c r="F99" s="64">
        <f t="shared" si="6"/>
        <v>0</v>
      </c>
      <c r="G99" s="64"/>
      <c r="H99" s="64"/>
      <c r="I99" s="64"/>
      <c r="J99" s="64"/>
      <c r="K99" s="64">
        <f t="shared" si="6"/>
        <v>0</v>
      </c>
      <c r="L99" s="64">
        <f>L100</f>
        <v>0</v>
      </c>
      <c r="M99" s="153"/>
      <c r="N99" s="165"/>
      <c r="O99" s="166"/>
    </row>
    <row r="100" spans="1:15" s="59" customFormat="1" ht="21.75" customHeight="1">
      <c r="A100" s="80"/>
      <c r="B100" s="192"/>
      <c r="C100" s="193"/>
      <c r="D100" s="69"/>
      <c r="E100" s="69"/>
      <c r="F100" s="68"/>
      <c r="G100" s="58"/>
      <c r="H100" s="58"/>
      <c r="I100" s="58"/>
      <c r="J100" s="58"/>
      <c r="K100" s="57"/>
      <c r="L100" s="57"/>
      <c r="M100" s="153"/>
      <c r="N100" s="165"/>
      <c r="O100" s="166"/>
    </row>
    <row r="101" spans="1:15" s="59" customFormat="1" ht="18.75">
      <c r="A101" s="78" t="s">
        <v>43</v>
      </c>
      <c r="B101" s="194" t="s">
        <v>44</v>
      </c>
      <c r="C101" s="195"/>
      <c r="D101" s="57"/>
      <c r="E101" s="57"/>
      <c r="F101" s="57"/>
      <c r="G101" s="58"/>
      <c r="H101" s="58"/>
      <c r="I101" s="58"/>
      <c r="J101" s="58"/>
      <c r="K101" s="57"/>
      <c r="L101" s="57"/>
      <c r="M101" s="153"/>
      <c r="N101" s="165"/>
      <c r="O101" s="166"/>
    </row>
    <row r="102" spans="1:15" ht="18.75">
      <c r="A102" s="74"/>
      <c r="B102" s="66"/>
      <c r="C102" s="67"/>
      <c r="D102" s="49"/>
      <c r="E102" s="49"/>
      <c r="F102" s="49"/>
      <c r="G102" s="50"/>
      <c r="H102" s="50"/>
      <c r="I102" s="50"/>
      <c r="J102" s="50"/>
      <c r="K102" s="49"/>
      <c r="L102" s="49"/>
      <c r="M102" s="151"/>
      <c r="N102" s="26"/>
      <c r="O102" s="4"/>
    </row>
    <row r="103" spans="1:15" ht="19.5">
      <c r="A103" s="82"/>
      <c r="B103" s="71" t="s">
        <v>69</v>
      </c>
      <c r="C103" s="47"/>
      <c r="D103" s="50"/>
      <c r="E103" s="50"/>
      <c r="F103" s="50"/>
      <c r="G103" s="50"/>
      <c r="H103" s="50"/>
      <c r="I103" s="50"/>
      <c r="J103" s="50"/>
      <c r="K103" s="50"/>
      <c r="L103" s="50"/>
      <c r="M103" s="151"/>
      <c r="N103" s="26"/>
      <c r="O103" s="4"/>
    </row>
    <row r="104" spans="1:15" ht="19.5">
      <c r="A104" s="74"/>
      <c r="B104" s="71" t="s">
        <v>70</v>
      </c>
      <c r="C104" s="47"/>
      <c r="D104" s="50"/>
      <c r="E104" s="50"/>
      <c r="F104" s="50"/>
      <c r="G104" s="50"/>
      <c r="H104" s="50"/>
      <c r="I104" s="50"/>
      <c r="J104" s="50"/>
      <c r="K104" s="50"/>
      <c r="L104" s="50"/>
      <c r="M104" s="151"/>
      <c r="N104" s="26"/>
      <c r="O104" s="4"/>
    </row>
    <row r="105" spans="1:15" s="70" customFormat="1" ht="19.5">
      <c r="A105" s="77"/>
      <c r="B105" s="36" t="s">
        <v>57</v>
      </c>
      <c r="C105" s="42"/>
      <c r="D105" s="45">
        <f>D107+D111+D114</f>
        <v>7825.49</v>
      </c>
      <c r="E105" s="45">
        <f>E107+E111+E114</f>
        <v>10091.23</v>
      </c>
      <c r="F105" s="45">
        <f>F107+F111+F114</f>
        <v>14090.89</v>
      </c>
      <c r="G105" s="45"/>
      <c r="H105" s="45"/>
      <c r="I105" s="45"/>
      <c r="J105" s="45"/>
      <c r="K105" s="45">
        <f>K107+K111+K114</f>
        <v>14090.89</v>
      </c>
      <c r="L105" s="45">
        <f>L107+L111+L114</f>
        <v>21.689999999999998</v>
      </c>
      <c r="M105" s="45">
        <f>M107+M111+M114</f>
        <v>14069.199999999999</v>
      </c>
      <c r="N105" s="169"/>
      <c r="O105" s="112"/>
    </row>
    <row r="106" spans="1:15" ht="19.5">
      <c r="A106" s="74"/>
      <c r="B106" s="72" t="s">
        <v>20</v>
      </c>
      <c r="C106" s="47"/>
      <c r="D106" s="79"/>
      <c r="E106" s="79"/>
      <c r="F106" s="50"/>
      <c r="G106" s="50"/>
      <c r="H106" s="49"/>
      <c r="I106" s="50"/>
      <c r="J106" s="50"/>
      <c r="K106" s="45"/>
      <c r="L106" s="50"/>
      <c r="M106" s="151"/>
      <c r="N106" s="26"/>
      <c r="O106" s="4"/>
    </row>
    <row r="107" spans="1:15" s="59" customFormat="1" ht="18.75">
      <c r="A107" s="78" t="s">
        <v>49</v>
      </c>
      <c r="B107" s="54" t="s">
        <v>40</v>
      </c>
      <c r="C107" s="55"/>
      <c r="D107" s="64">
        <v>7825.49</v>
      </c>
      <c r="E107" s="64">
        <v>10091.23</v>
      </c>
      <c r="F107" s="64">
        <f>K107</f>
        <v>14090.89</v>
      </c>
      <c r="G107" s="64"/>
      <c r="H107" s="64"/>
      <c r="I107" s="64"/>
      <c r="J107" s="64"/>
      <c r="K107" s="64">
        <f>K108+K109</f>
        <v>14090.89</v>
      </c>
      <c r="L107" s="64">
        <f>L108+L109</f>
        <v>21.689999999999998</v>
      </c>
      <c r="M107" s="64">
        <f>M108+M109</f>
        <v>14069.199999999999</v>
      </c>
      <c r="N107" s="165"/>
      <c r="O107" s="166"/>
    </row>
    <row r="108" spans="1:15" s="59" customFormat="1" ht="18.75">
      <c r="A108" s="233">
        <v>1</v>
      </c>
      <c r="B108" s="234" t="s">
        <v>71</v>
      </c>
      <c r="C108" s="235"/>
      <c r="D108" s="236">
        <v>7825.49</v>
      </c>
      <c r="E108" s="236">
        <v>10091.23</v>
      </c>
      <c r="F108" s="236">
        <f>K108</f>
        <v>5307.24</v>
      </c>
      <c r="G108" s="236"/>
      <c r="H108" s="236"/>
      <c r="I108" s="236"/>
      <c r="J108" s="236"/>
      <c r="K108" s="236">
        <f>SUM(L108:M108)</f>
        <v>5307.24</v>
      </c>
      <c r="L108" s="236">
        <v>10</v>
      </c>
      <c r="M108" s="237">
        <v>5297.24</v>
      </c>
      <c r="N108" s="165"/>
      <c r="O108" s="166"/>
    </row>
    <row r="109" spans="1:15" ht="36.75" customHeight="1">
      <c r="A109" s="233">
        <v>1</v>
      </c>
      <c r="B109" s="238" t="s">
        <v>118</v>
      </c>
      <c r="C109" s="239"/>
      <c r="D109" s="236">
        <v>10328</v>
      </c>
      <c r="E109" s="236">
        <v>9880.3</v>
      </c>
      <c r="F109" s="236">
        <f>K109</f>
        <v>8783.65</v>
      </c>
      <c r="G109" s="236"/>
      <c r="H109" s="236"/>
      <c r="I109" s="236"/>
      <c r="J109" s="236"/>
      <c r="K109" s="236">
        <f>L109+M109</f>
        <v>8783.65</v>
      </c>
      <c r="L109" s="236">
        <v>11.69</v>
      </c>
      <c r="M109" s="240">
        <v>8771.96</v>
      </c>
      <c r="N109" s="26"/>
      <c r="O109" s="4"/>
    </row>
    <row r="110" spans="1:15" ht="36.75" customHeight="1">
      <c r="A110" s="80"/>
      <c r="B110" s="66"/>
      <c r="C110" s="67"/>
      <c r="D110" s="69"/>
      <c r="E110" s="69"/>
      <c r="F110" s="69"/>
      <c r="G110" s="69"/>
      <c r="H110" s="69"/>
      <c r="I110" s="69"/>
      <c r="J110" s="69"/>
      <c r="K110" s="69"/>
      <c r="L110" s="69"/>
      <c r="M110" s="178"/>
      <c r="N110" s="26"/>
      <c r="O110" s="4"/>
    </row>
    <row r="111" spans="1:15" ht="18.75">
      <c r="A111" s="78" t="s">
        <v>50</v>
      </c>
      <c r="B111" s="54" t="s">
        <v>42</v>
      </c>
      <c r="C111" s="47"/>
      <c r="D111" s="64"/>
      <c r="E111" s="64"/>
      <c r="F111" s="64"/>
      <c r="G111" s="64"/>
      <c r="H111" s="64"/>
      <c r="I111" s="64"/>
      <c r="J111" s="64"/>
      <c r="K111" s="64"/>
      <c r="L111" s="64"/>
      <c r="M111" s="173"/>
      <c r="N111" s="26"/>
      <c r="O111" s="4"/>
    </row>
    <row r="113" spans="1:15" ht="20.25" customHeight="1">
      <c r="A113" s="78"/>
      <c r="B113" s="192"/>
      <c r="C113" s="193"/>
      <c r="D113" s="69"/>
      <c r="E113" s="69"/>
      <c r="F113" s="69"/>
      <c r="G113" s="69"/>
      <c r="H113" s="69"/>
      <c r="I113" s="69"/>
      <c r="J113" s="69"/>
      <c r="K113" s="69"/>
      <c r="L113" s="69"/>
      <c r="M113" s="158"/>
      <c r="N113" s="26"/>
      <c r="O113" s="4"/>
    </row>
    <row r="114" spans="1:15" ht="18.75">
      <c r="A114" s="53" t="s">
        <v>43</v>
      </c>
      <c r="B114" s="54" t="s">
        <v>44</v>
      </c>
      <c r="C114" s="99"/>
      <c r="D114" s="64"/>
      <c r="E114" s="64"/>
      <c r="F114" s="73"/>
      <c r="G114" s="50"/>
      <c r="H114" s="50"/>
      <c r="I114" s="50"/>
      <c r="J114" s="50"/>
      <c r="K114" s="73"/>
      <c r="L114" s="73"/>
      <c r="M114" s="151"/>
      <c r="N114" s="26"/>
      <c r="O114" s="4"/>
    </row>
    <row r="115" spans="1:15" ht="19.5" thickBot="1">
      <c r="A115" s="100"/>
      <c r="B115" s="190"/>
      <c r="C115" s="191"/>
      <c r="D115" s="101"/>
      <c r="E115" s="101"/>
      <c r="F115" s="102"/>
      <c r="G115" s="102"/>
      <c r="H115" s="102"/>
      <c r="I115" s="102"/>
      <c r="J115" s="102"/>
      <c r="K115" s="102"/>
      <c r="L115" s="102"/>
      <c r="M115" s="159"/>
      <c r="N115" s="26"/>
      <c r="O115" s="4"/>
    </row>
    <row r="116" spans="1:13" ht="19.5" thickTop="1">
      <c r="A116" s="98"/>
      <c r="B116" s="103"/>
      <c r="C116" s="103"/>
      <c r="D116" s="104"/>
      <c r="E116" s="104"/>
      <c r="F116" s="105"/>
      <c r="G116" s="105"/>
      <c r="H116" s="105"/>
      <c r="I116" s="105"/>
      <c r="J116" s="105"/>
      <c r="K116" s="105"/>
      <c r="L116" s="105"/>
      <c r="M116" s="105"/>
    </row>
    <row r="117" spans="1:13" ht="19.5">
      <c r="A117" s="19"/>
      <c r="B117" s="111"/>
      <c r="C117" s="6"/>
      <c r="D117" s="6"/>
      <c r="E117" s="146"/>
      <c r="F117" s="146"/>
      <c r="G117" s="4"/>
      <c r="H117" s="4"/>
      <c r="I117" s="188" t="s">
        <v>81</v>
      </c>
      <c r="J117" s="189"/>
      <c r="K117" s="189"/>
      <c r="L117" s="189"/>
      <c r="M117" s="4"/>
    </row>
    <row r="118" spans="1:13" ht="18.75">
      <c r="A118" s="19"/>
      <c r="B118" s="112"/>
      <c r="C118" s="146"/>
      <c r="D118" s="146"/>
      <c r="E118" s="146"/>
      <c r="F118" s="4"/>
      <c r="G118" s="146"/>
      <c r="H118" s="4"/>
      <c r="I118" s="188" t="s">
        <v>82</v>
      </c>
      <c r="J118" s="189"/>
      <c r="K118" s="189"/>
      <c r="L118" s="189"/>
      <c r="M118" s="4"/>
    </row>
    <row r="119" spans="1:13" ht="18.75">
      <c r="A119" s="19"/>
      <c r="B119" s="112"/>
      <c r="C119" s="4"/>
      <c r="D119" s="4"/>
      <c r="E119" s="4"/>
      <c r="F119" s="4"/>
      <c r="G119" s="4"/>
      <c r="H119" s="4"/>
      <c r="I119" s="89"/>
      <c r="J119" s="19"/>
      <c r="K119" s="19"/>
      <c r="L119" s="19"/>
      <c r="M119" s="4"/>
    </row>
    <row r="120" spans="1:13" ht="18.75">
      <c r="A120" s="19"/>
      <c r="B120" s="112"/>
      <c r="C120" s="4"/>
      <c r="D120" s="4"/>
      <c r="E120" s="4"/>
      <c r="F120" s="4"/>
      <c r="G120" s="4"/>
      <c r="H120" s="4"/>
      <c r="I120" s="89"/>
      <c r="J120" s="19"/>
      <c r="K120" s="19"/>
      <c r="L120" s="19"/>
      <c r="M120" s="4"/>
    </row>
    <row r="121" spans="1:13" ht="18.75">
      <c r="A121" s="19"/>
      <c r="B121" s="112"/>
      <c r="C121" s="4"/>
      <c r="D121" s="4"/>
      <c r="E121" s="4"/>
      <c r="F121" s="4"/>
      <c r="G121" s="4"/>
      <c r="H121" s="4"/>
      <c r="I121" s="89"/>
      <c r="J121" s="19"/>
      <c r="K121" s="19"/>
      <c r="L121" s="19"/>
      <c r="M121" s="4"/>
    </row>
  </sheetData>
  <sheetProtection/>
  <mergeCells count="54">
    <mergeCell ref="B76:C76"/>
    <mergeCell ref="B93:C93"/>
    <mergeCell ref="B92:C92"/>
    <mergeCell ref="B83:C83"/>
    <mergeCell ref="B43:C43"/>
    <mergeCell ref="B44:C44"/>
    <mergeCell ref="B45:C45"/>
    <mergeCell ref="B62:C62"/>
    <mergeCell ref="B53:C53"/>
    <mergeCell ref="B55:C55"/>
    <mergeCell ref="B96:C96"/>
    <mergeCell ref="B109:C109"/>
    <mergeCell ref="B108:C108"/>
    <mergeCell ref="B99:C99"/>
    <mergeCell ref="B100:C100"/>
    <mergeCell ref="B79:C79"/>
    <mergeCell ref="B98:C98"/>
    <mergeCell ref="B84:C84"/>
    <mergeCell ref="B64:C64"/>
    <mergeCell ref="B75:C75"/>
    <mergeCell ref="B37:C37"/>
    <mergeCell ref="B38:C38"/>
    <mergeCell ref="B40:C40"/>
    <mergeCell ref="B60:C60"/>
    <mergeCell ref="B68:C68"/>
    <mergeCell ref="B42:C42"/>
    <mergeCell ref="B46:C46"/>
    <mergeCell ref="B70:C70"/>
    <mergeCell ref="A6:M6"/>
    <mergeCell ref="A7:M7"/>
    <mergeCell ref="L8:L9"/>
    <mergeCell ref="B11:C11"/>
    <mergeCell ref="G11:M11"/>
    <mergeCell ref="B91:C91"/>
    <mergeCell ref="B89:C89"/>
    <mergeCell ref="B48:C48"/>
    <mergeCell ref="B19:C19"/>
    <mergeCell ref="B20:C20"/>
    <mergeCell ref="I118:L118"/>
    <mergeCell ref="I117:L117"/>
    <mergeCell ref="B115:C115"/>
    <mergeCell ref="B97:C97"/>
    <mergeCell ref="B113:C113"/>
    <mergeCell ref="B101:C101"/>
    <mergeCell ref="B35:C35"/>
    <mergeCell ref="B41:C41"/>
    <mergeCell ref="L12:M12"/>
    <mergeCell ref="B14:C14"/>
    <mergeCell ref="B16:C16"/>
    <mergeCell ref="B12:C12"/>
    <mergeCell ref="B30:C30"/>
    <mergeCell ref="B34:C34"/>
    <mergeCell ref="B36:C36"/>
    <mergeCell ref="B39:C39"/>
  </mergeCells>
  <printOptions horizontalCentered="1"/>
  <pageMargins left="0" right="0" top="0.5118110236220472" bottom="0.5118110236220472" header="0.5118110236220472" footer="0.5118110236220472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zoomScale="75" zoomScaleNormal="75" zoomScalePageLayoutView="0" workbookViewId="0" topLeftCell="A1">
      <selection activeCell="N21" sqref="N21"/>
    </sheetView>
  </sheetViews>
  <sheetFormatPr defaultColWidth="12.57421875" defaultRowHeight="12.75"/>
  <cols>
    <col min="1" max="1" width="6.421875" style="1" customWidth="1"/>
    <col min="2" max="2" width="16.421875" style="1" customWidth="1"/>
    <col min="3" max="3" width="48.57421875" style="1" customWidth="1"/>
    <col min="4" max="4" width="19.28125" style="1" customWidth="1"/>
    <col min="5" max="5" width="16.421875" style="1" customWidth="1"/>
    <col min="6" max="6" width="13.00390625" style="1" customWidth="1"/>
    <col min="7" max="7" width="13.7109375" style="1" customWidth="1"/>
    <col min="8" max="8" width="12.7109375" style="1" bestFit="1" customWidth="1"/>
    <col min="9" max="9" width="14.421875" style="1" bestFit="1" customWidth="1"/>
    <col min="10" max="10" width="12.7109375" style="1" customWidth="1"/>
    <col min="11" max="11" width="13.57421875" style="1" customWidth="1"/>
    <col min="12" max="16384" width="12.57421875" style="1" customWidth="1"/>
  </cols>
  <sheetData>
    <row r="1" spans="6:10" ht="18.75">
      <c r="F1" s="2"/>
      <c r="G1" s="2"/>
      <c r="H1" s="2"/>
      <c r="I1" s="2"/>
      <c r="J1" s="2"/>
    </row>
    <row r="2" spans="2:10" ht="19.5">
      <c r="B2" s="3" t="s">
        <v>1</v>
      </c>
      <c r="C2" s="9"/>
      <c r="F2" s="5"/>
      <c r="G2" s="5"/>
      <c r="H2" s="5"/>
      <c r="I2" s="5"/>
      <c r="J2" s="5"/>
    </row>
    <row r="4" ht="18.75">
      <c r="H4" s="6"/>
    </row>
    <row r="5" ht="18.75">
      <c r="H5" s="6"/>
    </row>
    <row r="6" spans="1:11" ht="20.25">
      <c r="A6" s="196" t="s">
        <v>88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</row>
    <row r="7" spans="1:11" ht="19.5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</row>
    <row r="8" spans="4:10" ht="20.25" thickBot="1">
      <c r="D8" s="7"/>
      <c r="E8" s="7"/>
      <c r="H8" s="8" t="s">
        <v>4</v>
      </c>
      <c r="I8" s="198" t="s">
        <v>5</v>
      </c>
      <c r="J8" s="113"/>
    </row>
    <row r="9" spans="8:10" ht="19.5" thickBot="1">
      <c r="H9" s="9" t="s">
        <v>6</v>
      </c>
      <c r="I9" s="199"/>
      <c r="J9" s="114"/>
    </row>
    <row r="10" spans="1:19" ht="19.5" thickTop="1">
      <c r="A10" s="10"/>
      <c r="B10" s="11"/>
      <c r="C10" s="12"/>
      <c r="D10" s="13"/>
      <c r="E10" s="13"/>
      <c r="F10" s="14"/>
      <c r="G10" s="11"/>
      <c r="H10" s="11"/>
      <c r="I10" s="11"/>
      <c r="J10" s="11"/>
      <c r="K10" s="130"/>
      <c r="L10" s="131"/>
      <c r="M10" s="131"/>
      <c r="N10" s="131"/>
      <c r="O10" s="131"/>
      <c r="P10" s="131"/>
      <c r="Q10" s="131"/>
      <c r="R10" s="131"/>
      <c r="S10" s="134"/>
    </row>
    <row r="11" spans="1:19" ht="19.5" thickBot="1">
      <c r="A11" s="16" t="s">
        <v>7</v>
      </c>
      <c r="B11" s="182" t="s">
        <v>8</v>
      </c>
      <c r="C11" s="183"/>
      <c r="D11" s="18" t="s">
        <v>9</v>
      </c>
      <c r="E11" s="18" t="s">
        <v>9</v>
      </c>
      <c r="F11" s="17" t="s">
        <v>10</v>
      </c>
      <c r="G11" s="201"/>
      <c r="H11" s="201"/>
      <c r="I11" s="189"/>
      <c r="J11" s="189"/>
      <c r="K11" s="226"/>
      <c r="L11" s="132"/>
      <c r="M11" s="132"/>
      <c r="N11" s="132"/>
      <c r="O11" s="132"/>
      <c r="P11" s="132"/>
      <c r="Q11" s="132"/>
      <c r="R11" s="132"/>
      <c r="S11" s="135"/>
    </row>
    <row r="12" spans="1:19" ht="18.75">
      <c r="A12" s="16" t="s">
        <v>12</v>
      </c>
      <c r="B12" s="182" t="s">
        <v>13</v>
      </c>
      <c r="C12" s="183"/>
      <c r="D12" s="18" t="s">
        <v>14</v>
      </c>
      <c r="E12" s="18" t="s">
        <v>14</v>
      </c>
      <c r="F12" s="17" t="s">
        <v>15</v>
      </c>
      <c r="G12" s="21" t="s">
        <v>18</v>
      </c>
      <c r="H12" s="22" t="s">
        <v>19</v>
      </c>
      <c r="I12" s="227" t="s">
        <v>20</v>
      </c>
      <c r="J12" s="228"/>
      <c r="K12" s="229"/>
      <c r="L12" s="132"/>
      <c r="M12" s="132"/>
      <c r="N12" s="132"/>
      <c r="O12" s="132"/>
      <c r="P12" s="132"/>
      <c r="Q12" s="132"/>
      <c r="R12" s="132"/>
      <c r="S12" s="135"/>
    </row>
    <row r="13" spans="1:19" ht="19.5" thickBot="1">
      <c r="A13" s="16"/>
      <c r="B13" s="17"/>
      <c r="C13" s="23" t="s">
        <v>21</v>
      </c>
      <c r="D13" s="18" t="s">
        <v>22</v>
      </c>
      <c r="E13" s="18" t="s">
        <v>23</v>
      </c>
      <c r="F13" s="17"/>
      <c r="G13" s="18" t="s">
        <v>26</v>
      </c>
      <c r="H13" s="17" t="s">
        <v>27</v>
      </c>
      <c r="I13" s="143"/>
      <c r="J13" s="144"/>
      <c r="K13" s="145"/>
      <c r="L13" s="132"/>
      <c r="M13" s="132"/>
      <c r="N13" s="132"/>
      <c r="O13" s="132"/>
      <c r="P13" s="132"/>
      <c r="Q13" s="132"/>
      <c r="R13" s="132"/>
      <c r="S13" s="135"/>
    </row>
    <row r="14" spans="1:19" ht="18.75">
      <c r="A14" s="25"/>
      <c r="B14" s="182"/>
      <c r="C14" s="183"/>
      <c r="D14" s="18"/>
      <c r="E14" s="18"/>
      <c r="F14" s="26"/>
      <c r="G14" s="27" t="s">
        <v>30</v>
      </c>
      <c r="H14" s="18" t="s">
        <v>31</v>
      </c>
      <c r="I14" s="21" t="s">
        <v>32</v>
      </c>
      <c r="J14" s="22"/>
      <c r="K14" s="128" t="s">
        <v>90</v>
      </c>
      <c r="L14" s="133" t="s">
        <v>92</v>
      </c>
      <c r="M14" s="133" t="s">
        <v>92</v>
      </c>
      <c r="N14" s="133" t="s">
        <v>92</v>
      </c>
      <c r="O14" s="133" t="s">
        <v>95</v>
      </c>
      <c r="P14" s="133" t="s">
        <v>97</v>
      </c>
      <c r="Q14" s="133" t="s">
        <v>97</v>
      </c>
      <c r="R14" s="133" t="s">
        <v>98</v>
      </c>
      <c r="S14" s="136" t="s">
        <v>95</v>
      </c>
    </row>
    <row r="15" spans="1:19" ht="19.5" thickBot="1">
      <c r="A15" s="28"/>
      <c r="B15" s="4"/>
      <c r="C15" s="29"/>
      <c r="D15" s="30"/>
      <c r="E15" s="31"/>
      <c r="F15" s="32"/>
      <c r="G15" s="18"/>
      <c r="H15" s="31"/>
      <c r="I15" s="31" t="s">
        <v>34</v>
      </c>
      <c r="J15" s="115" t="s">
        <v>89</v>
      </c>
      <c r="K15" s="129" t="s">
        <v>91</v>
      </c>
      <c r="L15" s="133" t="s">
        <v>93</v>
      </c>
      <c r="M15" s="133" t="s">
        <v>89</v>
      </c>
      <c r="N15" s="133" t="s">
        <v>94</v>
      </c>
      <c r="O15" s="133" t="s">
        <v>96</v>
      </c>
      <c r="P15" s="133" t="s">
        <v>93</v>
      </c>
      <c r="Q15" s="133" t="s">
        <v>89</v>
      </c>
      <c r="R15" s="133" t="s">
        <v>94</v>
      </c>
      <c r="S15" s="136" t="s">
        <v>97</v>
      </c>
    </row>
    <row r="16" spans="1:19" ht="20.25" thickBot="1" thickTop="1">
      <c r="A16" s="34">
        <v>0</v>
      </c>
      <c r="B16" s="184">
        <v>1</v>
      </c>
      <c r="C16" s="230"/>
      <c r="D16" s="117">
        <v>2</v>
      </c>
      <c r="E16" s="117">
        <v>3</v>
      </c>
      <c r="F16" s="117" t="s">
        <v>36</v>
      </c>
      <c r="G16" s="117">
        <v>8</v>
      </c>
      <c r="H16" s="117" t="s">
        <v>37</v>
      </c>
      <c r="I16" s="117">
        <v>10</v>
      </c>
      <c r="J16" s="117">
        <v>11</v>
      </c>
      <c r="K16" s="117">
        <v>12</v>
      </c>
      <c r="L16" s="137">
        <v>13</v>
      </c>
      <c r="M16" s="137">
        <v>14</v>
      </c>
      <c r="N16" s="137">
        <v>15</v>
      </c>
      <c r="O16" s="137">
        <v>16</v>
      </c>
      <c r="P16" s="137">
        <v>17</v>
      </c>
      <c r="Q16" s="137">
        <v>18</v>
      </c>
      <c r="R16" s="137">
        <v>19</v>
      </c>
      <c r="S16" s="138">
        <v>20</v>
      </c>
    </row>
    <row r="17" spans="1:19" s="70" customFormat="1" ht="36.75" customHeight="1" thickBot="1">
      <c r="A17" s="65">
        <v>1</v>
      </c>
      <c r="B17" s="192" t="s">
        <v>51</v>
      </c>
      <c r="C17" s="222"/>
      <c r="D17" s="118">
        <v>5</v>
      </c>
      <c r="E17" s="107">
        <v>5</v>
      </c>
      <c r="F17" s="107">
        <v>5000</v>
      </c>
      <c r="G17" s="118"/>
      <c r="H17" s="118">
        <f>I17+K17</f>
        <v>0</v>
      </c>
      <c r="I17" s="107"/>
      <c r="J17" s="107">
        <v>5000</v>
      </c>
      <c r="K17" s="119"/>
      <c r="L17" s="119"/>
      <c r="M17" s="119">
        <v>1744.65</v>
      </c>
      <c r="N17" s="119"/>
      <c r="O17" s="142">
        <f aca="true" t="shared" si="0" ref="O17:O36">L17+M17+N17</f>
        <v>1744.65</v>
      </c>
      <c r="P17" s="118">
        <f>I17-L17</f>
        <v>0</v>
      </c>
      <c r="Q17" s="118">
        <f>J17-M17</f>
        <v>3255.35</v>
      </c>
      <c r="R17" s="119">
        <f>K17-N17</f>
        <v>0</v>
      </c>
      <c r="S17" s="139"/>
    </row>
    <row r="18" spans="1:19" s="70" customFormat="1" ht="37.5" customHeight="1" thickBot="1">
      <c r="A18" s="65">
        <v>2</v>
      </c>
      <c r="B18" s="192" t="s">
        <v>52</v>
      </c>
      <c r="C18" s="222"/>
      <c r="D18" s="118">
        <v>5</v>
      </c>
      <c r="E18" s="107">
        <v>5</v>
      </c>
      <c r="F18" s="107">
        <v>5000</v>
      </c>
      <c r="G18" s="118"/>
      <c r="H18" s="118">
        <f aca="true" t="shared" si="1" ref="H18:H36">I18+K18</f>
        <v>0</v>
      </c>
      <c r="I18" s="107"/>
      <c r="J18" s="107">
        <v>5000</v>
      </c>
      <c r="K18" s="119"/>
      <c r="L18" s="119"/>
      <c r="M18" s="119"/>
      <c r="N18" s="119"/>
      <c r="O18" s="142">
        <f t="shared" si="0"/>
        <v>0</v>
      </c>
      <c r="P18" s="118">
        <f aca="true" t="shared" si="2" ref="P18:P36">I18-L18</f>
        <v>0</v>
      </c>
      <c r="Q18" s="118">
        <f aca="true" t="shared" si="3" ref="Q18:Q36">J18-M18</f>
        <v>5000</v>
      </c>
      <c r="R18" s="119">
        <f aca="true" t="shared" si="4" ref="R18:R36">K18-N18</f>
        <v>0</v>
      </c>
      <c r="S18" s="139"/>
    </row>
    <row r="19" spans="1:19" ht="21.75" customHeight="1" thickBot="1">
      <c r="A19" s="60">
        <v>3</v>
      </c>
      <c r="B19" s="192" t="s">
        <v>53</v>
      </c>
      <c r="C19" s="222"/>
      <c r="D19" s="116">
        <v>57.65</v>
      </c>
      <c r="E19" s="116">
        <v>57.65</v>
      </c>
      <c r="F19" s="116">
        <v>57650</v>
      </c>
      <c r="G19" s="116"/>
      <c r="H19" s="118">
        <f t="shared" si="1"/>
        <v>7550</v>
      </c>
      <c r="I19" s="116">
        <v>7550</v>
      </c>
      <c r="J19" s="116">
        <v>50100</v>
      </c>
      <c r="K19" s="120"/>
      <c r="L19" s="120"/>
      <c r="M19" s="120"/>
      <c r="N19" s="120"/>
      <c r="O19" s="142">
        <f t="shared" si="0"/>
        <v>0</v>
      </c>
      <c r="P19" s="118">
        <f t="shared" si="2"/>
        <v>7550</v>
      </c>
      <c r="Q19" s="118">
        <f t="shared" si="3"/>
        <v>50100</v>
      </c>
      <c r="R19" s="119">
        <f t="shared" si="4"/>
        <v>0</v>
      </c>
      <c r="S19" s="140"/>
    </row>
    <row r="20" spans="1:19" ht="48" customHeight="1" thickBot="1">
      <c r="A20" s="60">
        <v>4</v>
      </c>
      <c r="B20" s="192" t="s">
        <v>54</v>
      </c>
      <c r="C20" s="222"/>
      <c r="D20" s="116">
        <v>3.6</v>
      </c>
      <c r="E20" s="116">
        <v>3.6</v>
      </c>
      <c r="F20" s="116">
        <v>3600</v>
      </c>
      <c r="G20" s="116"/>
      <c r="H20" s="118">
        <f t="shared" si="1"/>
        <v>3600</v>
      </c>
      <c r="I20" s="116">
        <v>3600</v>
      </c>
      <c r="J20" s="116"/>
      <c r="K20" s="120"/>
      <c r="L20" s="120"/>
      <c r="M20" s="120"/>
      <c r="N20" s="120"/>
      <c r="O20" s="142">
        <f t="shared" si="0"/>
        <v>0</v>
      </c>
      <c r="P20" s="118">
        <f t="shared" si="2"/>
        <v>3600</v>
      </c>
      <c r="Q20" s="118">
        <f t="shared" si="3"/>
        <v>0</v>
      </c>
      <c r="R20" s="119">
        <f t="shared" si="4"/>
        <v>0</v>
      </c>
      <c r="S20" s="140"/>
    </row>
    <row r="21" spans="1:19" ht="21.75" customHeight="1" thickBot="1">
      <c r="A21" s="60">
        <v>5</v>
      </c>
      <c r="B21" s="192" t="s">
        <v>83</v>
      </c>
      <c r="C21" s="222"/>
      <c r="D21" s="116">
        <v>1</v>
      </c>
      <c r="E21" s="116">
        <v>1</v>
      </c>
      <c r="F21" s="116">
        <v>1000</v>
      </c>
      <c r="G21" s="116"/>
      <c r="H21" s="118">
        <f t="shared" si="1"/>
        <v>1000</v>
      </c>
      <c r="I21" s="116"/>
      <c r="J21" s="116"/>
      <c r="K21" s="120">
        <v>1000</v>
      </c>
      <c r="L21" s="120"/>
      <c r="M21" s="120"/>
      <c r="N21" s="120">
        <v>613.8</v>
      </c>
      <c r="O21" s="142">
        <f t="shared" si="0"/>
        <v>613.8</v>
      </c>
      <c r="P21" s="118">
        <f t="shared" si="2"/>
        <v>0</v>
      </c>
      <c r="Q21" s="118">
        <f t="shared" si="3"/>
        <v>0</v>
      </c>
      <c r="R21" s="119">
        <f t="shared" si="4"/>
        <v>386.20000000000005</v>
      </c>
      <c r="S21" s="140"/>
    </row>
    <row r="22" spans="1:19" ht="40.5" customHeight="1" thickBot="1">
      <c r="A22" s="60">
        <v>6</v>
      </c>
      <c r="B22" s="192" t="s">
        <v>55</v>
      </c>
      <c r="C22" s="222"/>
      <c r="D22" s="116">
        <v>2</v>
      </c>
      <c r="E22" s="116">
        <v>2</v>
      </c>
      <c r="F22" s="116">
        <v>2000</v>
      </c>
      <c r="G22" s="116"/>
      <c r="H22" s="118">
        <f t="shared" si="1"/>
        <v>0</v>
      </c>
      <c r="I22" s="116"/>
      <c r="J22" s="116">
        <v>2000</v>
      </c>
      <c r="K22" s="120"/>
      <c r="L22" s="120"/>
      <c r="M22" s="120">
        <v>1244.23</v>
      </c>
      <c r="N22" s="120"/>
      <c r="O22" s="142">
        <f t="shared" si="0"/>
        <v>1244.23</v>
      </c>
      <c r="P22" s="118">
        <f t="shared" si="2"/>
        <v>0</v>
      </c>
      <c r="Q22" s="118">
        <f t="shared" si="3"/>
        <v>755.77</v>
      </c>
      <c r="R22" s="119">
        <f t="shared" si="4"/>
        <v>0</v>
      </c>
      <c r="S22" s="140"/>
    </row>
    <row r="23" spans="1:19" ht="41.25" customHeight="1" thickBot="1">
      <c r="A23" s="60">
        <v>7</v>
      </c>
      <c r="B23" s="231" t="s">
        <v>56</v>
      </c>
      <c r="C23" s="232"/>
      <c r="D23" s="116">
        <v>20</v>
      </c>
      <c r="E23" s="116">
        <v>20</v>
      </c>
      <c r="F23" s="116">
        <v>20000</v>
      </c>
      <c r="G23" s="116"/>
      <c r="H23" s="118">
        <f t="shared" si="1"/>
        <v>20000</v>
      </c>
      <c r="I23" s="116"/>
      <c r="J23" s="116"/>
      <c r="K23" s="120">
        <v>20000</v>
      </c>
      <c r="L23" s="120"/>
      <c r="M23" s="120"/>
      <c r="N23" s="120">
        <v>20000</v>
      </c>
      <c r="O23" s="142">
        <f t="shared" si="0"/>
        <v>20000</v>
      </c>
      <c r="P23" s="118">
        <f t="shared" si="2"/>
        <v>0</v>
      </c>
      <c r="Q23" s="118">
        <f t="shared" si="3"/>
        <v>0</v>
      </c>
      <c r="R23" s="119">
        <f t="shared" si="4"/>
        <v>0</v>
      </c>
      <c r="S23" s="140"/>
    </row>
    <row r="24" spans="1:19" ht="21.75" customHeight="1" thickBot="1">
      <c r="A24" s="60">
        <v>8</v>
      </c>
      <c r="B24" s="192" t="s">
        <v>85</v>
      </c>
      <c r="C24" s="222"/>
      <c r="D24" s="116">
        <v>10</v>
      </c>
      <c r="E24" s="116">
        <v>10</v>
      </c>
      <c r="F24" s="116">
        <v>10000</v>
      </c>
      <c r="G24" s="116"/>
      <c r="H24" s="118">
        <f t="shared" si="1"/>
        <v>10000</v>
      </c>
      <c r="I24" s="116">
        <v>10000</v>
      </c>
      <c r="J24" s="116"/>
      <c r="K24" s="120"/>
      <c r="L24" s="120"/>
      <c r="M24" s="120"/>
      <c r="N24" s="120"/>
      <c r="O24" s="142">
        <f t="shared" si="0"/>
        <v>0</v>
      </c>
      <c r="P24" s="118">
        <f t="shared" si="2"/>
        <v>10000</v>
      </c>
      <c r="Q24" s="118">
        <f t="shared" si="3"/>
        <v>0</v>
      </c>
      <c r="R24" s="119">
        <f t="shared" si="4"/>
        <v>0</v>
      </c>
      <c r="S24" s="140"/>
    </row>
    <row r="25" spans="1:19" ht="21.75" customHeight="1" thickBot="1">
      <c r="A25" s="81">
        <v>9</v>
      </c>
      <c r="B25" s="192" t="s">
        <v>86</v>
      </c>
      <c r="C25" s="222"/>
      <c r="D25" s="116">
        <v>5</v>
      </c>
      <c r="E25" s="116">
        <v>5</v>
      </c>
      <c r="F25" s="116">
        <v>54500</v>
      </c>
      <c r="G25" s="116"/>
      <c r="H25" s="118">
        <f t="shared" si="1"/>
        <v>54500</v>
      </c>
      <c r="I25" s="116">
        <v>5000</v>
      </c>
      <c r="J25" s="116"/>
      <c r="K25" s="120">
        <v>49500</v>
      </c>
      <c r="L25" s="120"/>
      <c r="M25" s="120"/>
      <c r="N25" s="120"/>
      <c r="O25" s="142">
        <f t="shared" si="0"/>
        <v>0</v>
      </c>
      <c r="P25" s="118">
        <f t="shared" si="2"/>
        <v>5000</v>
      </c>
      <c r="Q25" s="118">
        <f t="shared" si="3"/>
        <v>0</v>
      </c>
      <c r="R25" s="119">
        <f t="shared" si="4"/>
        <v>49500</v>
      </c>
      <c r="S25" s="140"/>
    </row>
    <row r="26" spans="1:19" ht="19.5" thickBot="1">
      <c r="A26" s="78">
        <v>1</v>
      </c>
      <c r="B26" s="208" t="s">
        <v>87</v>
      </c>
      <c r="C26" s="223"/>
      <c r="D26" s="121">
        <v>646.97</v>
      </c>
      <c r="E26" s="121">
        <v>646.97</v>
      </c>
      <c r="F26" s="122">
        <v>11000</v>
      </c>
      <c r="G26" s="122"/>
      <c r="H26" s="118">
        <f t="shared" si="1"/>
        <v>11000</v>
      </c>
      <c r="I26" s="122"/>
      <c r="J26" s="122"/>
      <c r="K26" s="123">
        <v>11000</v>
      </c>
      <c r="L26" s="120"/>
      <c r="M26" s="120"/>
      <c r="N26" s="120">
        <v>10972.37</v>
      </c>
      <c r="O26" s="142">
        <f t="shared" si="0"/>
        <v>10972.37</v>
      </c>
      <c r="P26" s="118">
        <f t="shared" si="2"/>
        <v>0</v>
      </c>
      <c r="Q26" s="118">
        <f t="shared" si="3"/>
        <v>0</v>
      </c>
      <c r="R26" s="119">
        <f t="shared" si="4"/>
        <v>27.6299999999992</v>
      </c>
      <c r="S26" s="140"/>
    </row>
    <row r="27" spans="1:19" ht="19.5" thickBot="1">
      <c r="A27" s="78">
        <v>1</v>
      </c>
      <c r="B27" s="208" t="s">
        <v>60</v>
      </c>
      <c r="C27" s="223"/>
      <c r="D27" s="86">
        <v>5</v>
      </c>
      <c r="E27" s="86">
        <v>5</v>
      </c>
      <c r="F27" s="86">
        <v>5000</v>
      </c>
      <c r="G27" s="86"/>
      <c r="H27" s="118">
        <f t="shared" si="1"/>
        <v>0</v>
      </c>
      <c r="I27" s="86"/>
      <c r="J27" s="86">
        <v>5000</v>
      </c>
      <c r="K27" s="86"/>
      <c r="L27" s="120"/>
      <c r="M27" s="120"/>
      <c r="N27" s="120"/>
      <c r="O27" s="142">
        <f t="shared" si="0"/>
        <v>0</v>
      </c>
      <c r="P27" s="118">
        <f t="shared" si="2"/>
        <v>0</v>
      </c>
      <c r="Q27" s="118">
        <f t="shared" si="3"/>
        <v>5000</v>
      </c>
      <c r="R27" s="119">
        <f t="shared" si="4"/>
        <v>0</v>
      </c>
      <c r="S27" s="140"/>
    </row>
    <row r="28" spans="1:19" ht="37.5" customHeight="1" thickBot="1">
      <c r="A28" s="81">
        <v>1</v>
      </c>
      <c r="B28" s="224" t="s">
        <v>63</v>
      </c>
      <c r="C28" s="225"/>
      <c r="D28" s="124">
        <v>228</v>
      </c>
      <c r="E28" s="124">
        <v>228</v>
      </c>
      <c r="F28" s="122">
        <v>760</v>
      </c>
      <c r="G28" s="85"/>
      <c r="H28" s="118">
        <f t="shared" si="1"/>
        <v>0</v>
      </c>
      <c r="I28" s="122"/>
      <c r="J28" s="122">
        <v>760</v>
      </c>
      <c r="K28" s="125"/>
      <c r="L28" s="120"/>
      <c r="M28" s="120">
        <v>52.08</v>
      </c>
      <c r="N28" s="120">
        <v>-476.47</v>
      </c>
      <c r="O28" s="142">
        <f t="shared" si="0"/>
        <v>-424.39000000000004</v>
      </c>
      <c r="P28" s="118">
        <f t="shared" si="2"/>
        <v>0</v>
      </c>
      <c r="Q28" s="118">
        <f t="shared" si="3"/>
        <v>707.92</v>
      </c>
      <c r="R28" s="119">
        <f t="shared" si="4"/>
        <v>476.47</v>
      </c>
      <c r="S28" s="140"/>
    </row>
    <row r="29" spans="1:19" ht="19.5" thickBot="1">
      <c r="A29" s="81">
        <v>2</v>
      </c>
      <c r="B29" s="224" t="s">
        <v>64</v>
      </c>
      <c r="C29" s="225"/>
      <c r="D29" s="121">
        <v>308</v>
      </c>
      <c r="E29" s="121">
        <v>308</v>
      </c>
      <c r="F29" s="122">
        <v>11230</v>
      </c>
      <c r="G29" s="122">
        <v>11230</v>
      </c>
      <c r="H29" s="118">
        <f t="shared" si="1"/>
        <v>0</v>
      </c>
      <c r="I29" s="122"/>
      <c r="J29" s="122"/>
      <c r="K29" s="125"/>
      <c r="L29" s="120"/>
      <c r="M29" s="120"/>
      <c r="N29" s="120"/>
      <c r="O29" s="142">
        <f t="shared" si="0"/>
        <v>0</v>
      </c>
      <c r="P29" s="118">
        <f t="shared" si="2"/>
        <v>0</v>
      </c>
      <c r="Q29" s="118">
        <f t="shared" si="3"/>
        <v>0</v>
      </c>
      <c r="R29" s="119">
        <f t="shared" si="4"/>
        <v>0</v>
      </c>
      <c r="S29" s="140"/>
    </row>
    <row r="30" spans="1:19" s="59" customFormat="1" ht="39.75" customHeight="1" thickBot="1">
      <c r="A30" s="98">
        <v>1</v>
      </c>
      <c r="B30" s="192" t="s">
        <v>67</v>
      </c>
      <c r="C30" s="222"/>
      <c r="D30" s="107">
        <v>300</v>
      </c>
      <c r="E30" s="107">
        <v>300</v>
      </c>
      <c r="F30" s="118">
        <v>10000</v>
      </c>
      <c r="G30" s="126"/>
      <c r="H30" s="118">
        <f t="shared" si="1"/>
        <v>0</v>
      </c>
      <c r="I30" s="118"/>
      <c r="J30" s="118">
        <v>10000</v>
      </c>
      <c r="K30" s="126"/>
      <c r="L30" s="126"/>
      <c r="M30" s="126"/>
      <c r="N30" s="126"/>
      <c r="O30" s="142">
        <f t="shared" si="0"/>
        <v>0</v>
      </c>
      <c r="P30" s="118">
        <f t="shared" si="2"/>
        <v>0</v>
      </c>
      <c r="Q30" s="118">
        <f t="shared" si="3"/>
        <v>10000</v>
      </c>
      <c r="R30" s="119">
        <f t="shared" si="4"/>
        <v>0</v>
      </c>
      <c r="S30" s="141"/>
    </row>
    <row r="31" spans="1:19" s="59" customFormat="1" ht="36" customHeight="1" thickBot="1">
      <c r="A31" s="98"/>
      <c r="B31" s="192" t="s">
        <v>68</v>
      </c>
      <c r="C31" s="222"/>
      <c r="D31" s="107">
        <v>2150</v>
      </c>
      <c r="E31" s="107">
        <v>2150</v>
      </c>
      <c r="F31" s="118">
        <v>10000</v>
      </c>
      <c r="G31" s="126"/>
      <c r="H31" s="118">
        <f t="shared" si="1"/>
        <v>0</v>
      </c>
      <c r="I31" s="118"/>
      <c r="J31" s="118">
        <v>10000</v>
      </c>
      <c r="K31" s="126"/>
      <c r="L31" s="126"/>
      <c r="M31" s="126"/>
      <c r="N31" s="126"/>
      <c r="O31" s="142">
        <f t="shared" si="0"/>
        <v>0</v>
      </c>
      <c r="P31" s="118">
        <f t="shared" si="2"/>
        <v>0</v>
      </c>
      <c r="Q31" s="118">
        <f t="shared" si="3"/>
        <v>10000</v>
      </c>
      <c r="R31" s="119">
        <f t="shared" si="4"/>
        <v>0</v>
      </c>
      <c r="S31" s="141"/>
    </row>
    <row r="32" spans="1:19" s="59" customFormat="1" ht="19.5" thickBot="1">
      <c r="A32" s="80">
        <v>3</v>
      </c>
      <c r="B32" s="192" t="s">
        <v>73</v>
      </c>
      <c r="C32" s="222"/>
      <c r="D32" s="107">
        <v>400</v>
      </c>
      <c r="E32" s="107">
        <v>400</v>
      </c>
      <c r="F32" s="118">
        <v>8300</v>
      </c>
      <c r="G32" s="118"/>
      <c r="H32" s="118">
        <f t="shared" si="1"/>
        <v>0</v>
      </c>
      <c r="I32" s="118"/>
      <c r="J32" s="118">
        <v>8300</v>
      </c>
      <c r="K32" s="127"/>
      <c r="L32" s="126"/>
      <c r="M32" s="126"/>
      <c r="N32" s="126"/>
      <c r="O32" s="142">
        <f t="shared" si="0"/>
        <v>0</v>
      </c>
      <c r="P32" s="118">
        <f t="shared" si="2"/>
        <v>0</v>
      </c>
      <c r="Q32" s="118">
        <f t="shared" si="3"/>
        <v>8300</v>
      </c>
      <c r="R32" s="119">
        <f t="shared" si="4"/>
        <v>0</v>
      </c>
      <c r="S32" s="141"/>
    </row>
    <row r="33" spans="1:19" s="59" customFormat="1" ht="42" customHeight="1" thickBot="1">
      <c r="A33" s="80">
        <v>4</v>
      </c>
      <c r="B33" s="192" t="s">
        <v>74</v>
      </c>
      <c r="C33" s="222"/>
      <c r="D33" s="107">
        <v>421</v>
      </c>
      <c r="E33" s="107">
        <v>421</v>
      </c>
      <c r="F33" s="118">
        <v>334000</v>
      </c>
      <c r="G33" s="118"/>
      <c r="H33" s="118">
        <f t="shared" si="1"/>
        <v>284000</v>
      </c>
      <c r="I33" s="118">
        <v>211600</v>
      </c>
      <c r="J33" s="118">
        <v>50000</v>
      </c>
      <c r="K33" s="118">
        <v>72400</v>
      </c>
      <c r="L33" s="119"/>
      <c r="M33" s="119">
        <v>50000</v>
      </c>
      <c r="N33" s="119">
        <v>65000</v>
      </c>
      <c r="O33" s="142">
        <f t="shared" si="0"/>
        <v>115000</v>
      </c>
      <c r="P33" s="118">
        <f t="shared" si="2"/>
        <v>211600</v>
      </c>
      <c r="Q33" s="118">
        <f t="shared" si="3"/>
        <v>0</v>
      </c>
      <c r="R33" s="119">
        <f t="shared" si="4"/>
        <v>7400</v>
      </c>
      <c r="S33" s="141"/>
    </row>
    <row r="34" spans="1:19" ht="19.5" thickBot="1">
      <c r="A34" s="80">
        <v>1</v>
      </c>
      <c r="B34" s="208" t="s">
        <v>71</v>
      </c>
      <c r="C34" s="223"/>
      <c r="D34" s="107">
        <v>5</v>
      </c>
      <c r="E34" s="107">
        <v>5</v>
      </c>
      <c r="F34" s="118">
        <v>5000</v>
      </c>
      <c r="G34" s="127"/>
      <c r="H34" s="118">
        <f t="shared" si="1"/>
        <v>0</v>
      </c>
      <c r="I34" s="118"/>
      <c r="J34" s="118">
        <v>5000</v>
      </c>
      <c r="K34" s="120"/>
      <c r="L34" s="120"/>
      <c r="M34" s="120"/>
      <c r="N34" s="120"/>
      <c r="O34" s="142">
        <f t="shared" si="0"/>
        <v>0</v>
      </c>
      <c r="P34" s="118">
        <f t="shared" si="2"/>
        <v>0</v>
      </c>
      <c r="Q34" s="118">
        <f t="shared" si="3"/>
        <v>5000</v>
      </c>
      <c r="R34" s="119">
        <f t="shared" si="4"/>
        <v>0</v>
      </c>
      <c r="S34" s="140"/>
    </row>
    <row r="35" spans="1:19" ht="39" customHeight="1" thickBot="1">
      <c r="A35" s="80">
        <v>2</v>
      </c>
      <c r="B35" s="192" t="s">
        <v>72</v>
      </c>
      <c r="C35" s="222"/>
      <c r="D35" s="107">
        <v>5</v>
      </c>
      <c r="E35" s="107">
        <v>5</v>
      </c>
      <c r="F35" s="118">
        <v>5000</v>
      </c>
      <c r="G35" s="127"/>
      <c r="H35" s="118">
        <f t="shared" si="1"/>
        <v>0</v>
      </c>
      <c r="I35" s="118"/>
      <c r="J35" s="118">
        <v>5000</v>
      </c>
      <c r="K35" s="120"/>
      <c r="L35" s="120"/>
      <c r="M35" s="120"/>
      <c r="N35" s="120"/>
      <c r="O35" s="142">
        <f t="shared" si="0"/>
        <v>0</v>
      </c>
      <c r="P35" s="118">
        <f t="shared" si="2"/>
        <v>0</v>
      </c>
      <c r="Q35" s="118">
        <f t="shared" si="3"/>
        <v>5000</v>
      </c>
      <c r="R35" s="119">
        <f t="shared" si="4"/>
        <v>0</v>
      </c>
      <c r="S35" s="140"/>
    </row>
    <row r="36" spans="1:19" ht="37.5" customHeight="1">
      <c r="A36" s="97">
        <v>1</v>
      </c>
      <c r="B36" s="192" t="s">
        <v>84</v>
      </c>
      <c r="C36" s="222"/>
      <c r="D36" s="107">
        <v>84</v>
      </c>
      <c r="E36" s="107">
        <v>84</v>
      </c>
      <c r="F36" s="118">
        <v>6580</v>
      </c>
      <c r="G36" s="118"/>
      <c r="H36" s="118">
        <f t="shared" si="1"/>
        <v>0</v>
      </c>
      <c r="I36" s="118"/>
      <c r="J36" s="118">
        <v>6580</v>
      </c>
      <c r="K36" s="119"/>
      <c r="L36" s="120"/>
      <c r="M36" s="120"/>
      <c r="N36" s="120"/>
      <c r="O36" s="142">
        <f t="shared" si="0"/>
        <v>0</v>
      </c>
      <c r="P36" s="118">
        <f t="shared" si="2"/>
        <v>0</v>
      </c>
      <c r="Q36" s="118">
        <f t="shared" si="3"/>
        <v>6580</v>
      </c>
      <c r="R36" s="119">
        <f t="shared" si="4"/>
        <v>0</v>
      </c>
      <c r="S36" s="140"/>
    </row>
    <row r="37" spans="1:17" ht="18.75">
      <c r="A37" s="98"/>
      <c r="B37" s="103"/>
      <c r="C37" s="103"/>
      <c r="D37" s="104"/>
      <c r="E37" s="104"/>
      <c r="F37" s="105">
        <f>SUM(F17:F36)</f>
        <v>565620</v>
      </c>
      <c r="G37" s="105">
        <v>11230</v>
      </c>
      <c r="H37" s="105">
        <f>SUM(H17:H36)</f>
        <v>391650</v>
      </c>
      <c r="I37" s="105">
        <f>SUM(I17:I36)</f>
        <v>237750</v>
      </c>
      <c r="J37" s="105">
        <f>SUM(J17:J36)</f>
        <v>162740</v>
      </c>
      <c r="K37" s="105">
        <f>SUM(K17:K36)</f>
        <v>153900</v>
      </c>
      <c r="M37" s="1">
        <f>SUM(M17:M36)</f>
        <v>53040.96</v>
      </c>
      <c r="N37" s="1">
        <f>SUM(N17:N36)</f>
        <v>96109.7</v>
      </c>
      <c r="O37" s="1">
        <f>SUM(O17:O36)</f>
        <v>149150.66</v>
      </c>
      <c r="P37" s="1">
        <f>SUM(P17:P36)</f>
        <v>237750</v>
      </c>
      <c r="Q37" s="1">
        <f>SUM(Q17:Q36)</f>
        <v>109699.04</v>
      </c>
    </row>
    <row r="38" spans="1:15" ht="18.75">
      <c r="A38" s="98"/>
      <c r="B38" s="103"/>
      <c r="C38" s="103"/>
      <c r="D38" s="104"/>
      <c r="E38" s="104"/>
      <c r="F38" s="105"/>
      <c r="G38" s="105"/>
      <c r="H38" s="105"/>
      <c r="I38" s="105"/>
      <c r="J38" s="105"/>
      <c r="K38" s="105"/>
      <c r="L38" s="1">
        <v>0</v>
      </c>
      <c r="M38" s="1">
        <v>52568.08</v>
      </c>
      <c r="N38" s="1">
        <v>36109.7</v>
      </c>
      <c r="O38" s="1">
        <v>88677.78</v>
      </c>
    </row>
    <row r="39" spans="1:11" ht="18.75">
      <c r="A39" s="98"/>
      <c r="B39" s="103"/>
      <c r="C39" s="106" t="s">
        <v>75</v>
      </c>
      <c r="D39" s="107" t="s">
        <v>76</v>
      </c>
      <c r="E39" s="107" t="s">
        <v>77</v>
      </c>
      <c r="F39" s="105">
        <f>G37+H37+K37</f>
        <v>556780</v>
      </c>
      <c r="G39" s="105"/>
      <c r="H39" s="105"/>
      <c r="I39" s="105">
        <v>237750</v>
      </c>
      <c r="J39" s="105"/>
      <c r="K39" s="105">
        <v>153900</v>
      </c>
    </row>
    <row r="40" spans="1:11" ht="112.5">
      <c r="A40" s="98"/>
      <c r="B40" s="103"/>
      <c r="C40" s="108" t="s">
        <v>78</v>
      </c>
      <c r="D40" s="107">
        <v>11.23</v>
      </c>
      <c r="E40" s="109" t="s">
        <v>79</v>
      </c>
      <c r="F40" s="105"/>
      <c r="G40" s="105"/>
      <c r="H40" s="105"/>
      <c r="I40" s="105"/>
      <c r="J40" s="105"/>
      <c r="K40" s="105">
        <v>153906</v>
      </c>
    </row>
    <row r="41" spans="1:11" ht="18.75">
      <c r="A41" s="98"/>
      <c r="B41" s="103"/>
      <c r="C41" s="110" t="s">
        <v>80</v>
      </c>
      <c r="D41" s="86">
        <v>11.23</v>
      </c>
      <c r="E41" s="109"/>
      <c r="F41" s="105"/>
      <c r="G41" s="105"/>
      <c r="H41" s="105"/>
      <c r="I41" s="105"/>
      <c r="J41" s="105"/>
      <c r="K41" s="105">
        <v>49506</v>
      </c>
    </row>
    <row r="42" spans="1:11" ht="19.5">
      <c r="A42" s="19"/>
      <c r="B42" s="111"/>
      <c r="E42" s="4"/>
      <c r="F42" s="4"/>
      <c r="G42" s="189"/>
      <c r="H42" s="189"/>
      <c r="I42" s="189"/>
      <c r="J42" s="19"/>
      <c r="K42" s="4"/>
    </row>
    <row r="43" spans="1:11" ht="18.75">
      <c r="A43" s="19"/>
      <c r="B43" s="112"/>
      <c r="C43" s="4"/>
      <c r="D43" s="4"/>
      <c r="E43" s="4"/>
      <c r="F43" s="4"/>
      <c r="G43" s="189"/>
      <c r="H43" s="189"/>
      <c r="I43" s="189"/>
      <c r="J43" s="19"/>
      <c r="K43" s="4"/>
    </row>
    <row r="44" spans="1:11" ht="18.75">
      <c r="A44" s="19"/>
      <c r="B44" s="112"/>
      <c r="C44" s="4"/>
      <c r="D44" s="4"/>
      <c r="E44" s="4"/>
      <c r="F44" s="4"/>
      <c r="G44" s="19"/>
      <c r="H44" s="19"/>
      <c r="I44" s="19"/>
      <c r="J44" s="19"/>
      <c r="K44" s="4"/>
    </row>
    <row r="45" spans="1:11" ht="18.75">
      <c r="A45" s="19"/>
      <c r="B45" s="112"/>
      <c r="C45" s="4"/>
      <c r="D45" s="4"/>
      <c r="E45" s="4"/>
      <c r="F45" s="4"/>
      <c r="G45" s="19"/>
      <c r="H45" s="19"/>
      <c r="I45" s="19"/>
      <c r="J45" s="19"/>
      <c r="K45" s="4"/>
    </row>
    <row r="46" spans="1:11" ht="18.75">
      <c r="A46" s="19"/>
      <c r="B46" s="112"/>
      <c r="C46" s="4"/>
      <c r="D46" s="4"/>
      <c r="E46" s="4"/>
      <c r="F46" s="4"/>
      <c r="G46" s="19"/>
      <c r="H46" s="19"/>
      <c r="I46" s="19"/>
      <c r="J46" s="19"/>
      <c r="K46" s="4"/>
    </row>
  </sheetData>
  <sheetProtection/>
  <mergeCells count="31">
    <mergeCell ref="B17:C17"/>
    <mergeCell ref="B18:C18"/>
    <mergeCell ref="B21:C21"/>
    <mergeCell ref="B23:C23"/>
    <mergeCell ref="B19:C19"/>
    <mergeCell ref="B20:C20"/>
    <mergeCell ref="B22:C22"/>
    <mergeCell ref="B31:C31"/>
    <mergeCell ref="A6:K6"/>
    <mergeCell ref="A7:K7"/>
    <mergeCell ref="I8:I9"/>
    <mergeCell ref="B11:C11"/>
    <mergeCell ref="G11:K11"/>
    <mergeCell ref="I12:K12"/>
    <mergeCell ref="B14:C14"/>
    <mergeCell ref="B12:C12"/>
    <mergeCell ref="B16:C16"/>
    <mergeCell ref="B24:C24"/>
    <mergeCell ref="B30:C30"/>
    <mergeCell ref="B28:C28"/>
    <mergeCell ref="B29:C29"/>
    <mergeCell ref="B25:C25"/>
    <mergeCell ref="B27:C27"/>
    <mergeCell ref="B26:C26"/>
    <mergeCell ref="B33:C33"/>
    <mergeCell ref="B32:C32"/>
    <mergeCell ref="G43:I43"/>
    <mergeCell ref="B34:C34"/>
    <mergeCell ref="B35:C35"/>
    <mergeCell ref="G42:I42"/>
    <mergeCell ref="B36:C36"/>
  </mergeCells>
  <printOptions horizontalCentered="1"/>
  <pageMargins left="0" right="0" top="0.5118110236220472" bottom="0.5118110236220472" header="0.5118110236220472" footer="0.511811023622047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AZUGA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Contabilitate</dc:creator>
  <cp:keywords/>
  <dc:description/>
  <cp:lastModifiedBy>user</cp:lastModifiedBy>
  <cp:lastPrinted>2019-04-19T09:36:47Z</cp:lastPrinted>
  <dcterms:created xsi:type="dcterms:W3CDTF">2014-02-06T14:40:22Z</dcterms:created>
  <dcterms:modified xsi:type="dcterms:W3CDTF">2019-04-30T16:08:31Z</dcterms:modified>
  <cp:category/>
  <cp:version/>
  <cp:contentType/>
  <cp:contentStatus/>
</cp:coreProperties>
</file>